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7"/>
  </bookViews>
  <sheets>
    <sheet name="Прил 3" sheetId="1" r:id="rId1"/>
    <sheet name="Прил 4" sheetId="2" r:id="rId2"/>
    <sheet name="прил 5" sheetId="3" r:id="rId3"/>
    <sheet name="прил 7" sheetId="4" r:id="rId4"/>
    <sheet name="прил 9" sheetId="5" r:id="rId5"/>
    <sheet name="прил 6" sheetId="6" r:id="rId6"/>
    <sheet name="прил 8" sheetId="7" r:id="rId7"/>
    <sheet name="прил 10" sheetId="8" r:id="rId8"/>
  </sheets>
  <definedNames>
    <definedName name="_xlnm.Print_Area" localSheetId="2">'прил 5'!$A$1:$E$66</definedName>
    <definedName name="_xlnm.Print_Area" localSheetId="5">'прил 6'!$A$1:$G$71</definedName>
  </definedNames>
  <calcPr fullCalcOnLoad="1"/>
</workbook>
</file>

<file path=xl/sharedStrings.xml><?xml version="1.0" encoding="utf-8"?>
<sst xmlns="http://schemas.openxmlformats.org/spreadsheetml/2006/main" count="726" uniqueCount="169">
  <si>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</si>
  <si>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</si>
  <si>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</si>
  <si>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</si>
  <si>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</si>
  <si>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</si>
  <si>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</si>
  <si>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</si>
  <si>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</si>
  <si>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</si>
  <si>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</si>
  <si>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</si>
  <si>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</si>
  <si>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</si>
  <si>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</si>
  <si>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</si>
  <si>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</si>
  <si>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</si>
  <si>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</si>
  <si>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</si>
  <si>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</si>
  <si>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</si>
  <si>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</si>
  <si>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</si>
  <si>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</si>
  <si>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</si>
  <si>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</si>
  <si>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</si>
  <si>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</si>
  <si>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</si>
  <si>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</si>
  <si>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1 11 05075 10 0000 120</t>
  </si>
  <si>
    <t>1 11 09045 10 0000 120</t>
  </si>
  <si>
    <t>Доходы от сдачи в аренду имущества, составляющего казну сельских поселений (за исключением земельных участков)</t>
  </si>
  <si>
    <t>2 00 00000 00 0000 000</t>
  </si>
  <si>
    <t>МЕЖБЮДЖЕТНЫЕ ТРАНСФЕРТЫ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</si>
  <si>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</si>
  <si>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 обеспечению сбалансированности бюджетов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</si>
  <si>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</si>
  <si>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</si>
  <si>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</si>
  <si>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</si>
  <si>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</si>
  <si>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</si>
  <si>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Приложение №4 к решению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</si>
  <si>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</si>
  <si>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</si>
  <si>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</si>
  <si>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</si>
  <si>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</si>
  <si>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</si>
  <si>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</si>
  <si>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</si>
  <si>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99 0 00 02030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</si>
  <si>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</si>
  <si>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</si>
  <si>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местного самоуправления</t>
  </si>
  <si>
    <t>99 0 00 02040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</si>
  <si>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</si>
  <si>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</si>
  <si>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</si>
  <si>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</si>
  <si>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</si>
  <si>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</si>
  <si>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</si>
  <si>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</si>
  <si>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99 0 00 51180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</si>
  <si>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</si>
  <si>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</si>
  <si>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</si>
  <si>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</si>
  <si>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</si>
  <si>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</si>
  <si>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</si>
  <si>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</si>
  <si>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</si>
  <si>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</si>
  <si>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</si>
  <si>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</si>
  <si>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</si>
  <si>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</si>
  <si>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</si>
  <si>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</si>
  <si>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</si>
  <si>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</si>
  <si>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</si>
  <si>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</si>
  <si>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</si>
  <si>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</si>
  <si>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</si>
  <si>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</si>
  <si>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</si>
  <si>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</si>
  <si>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</si>
  <si>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</si>
  <si>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Приложение №5 к решению</t>
  </si>
  <si>
    <t>99 0 00 02040</t>
  </si>
  <si>
    <t>Ведомство</t>
  </si>
  <si>
    <t>30 0 00 00000</t>
  </si>
  <si>
    <t>2019 год</t>
  </si>
  <si>
    <t>1 08 00000 00 0000 110</t>
  </si>
  <si>
    <t> 1 11 00000 00 0000 000</t>
  </si>
  <si>
    <t>1 11 00000 00 0000 000</t>
  </si>
  <si>
    <t xml:space="preserve">Прочие поступления от использования имущества, находящегося в
собственности сельских поселений (за исключением имущества
муниципальных бюджетных и автономных учреждений, а также
имущества муниципальных унитарных предприятий, в том числе казенных)
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</si>
  <si>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</si>
  <si>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</si>
  <si>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Глава сельского поселения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</si>
  <si>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</si>
  <si>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</si>
  <si>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</si>
  <si>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</si>
  <si>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</si>
  <si>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</si>
  <si>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</si>
  <si>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</si>
  <si>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</si>
  <si>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</si>
  <si>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НАЦИОНАЛЬНАЯ БЕЗОПАСНОСТЬ И ПРАВООХРАНИТЕЛЬНАЯ ДЕЯТЕЛЬНОСТЬ</t>
  </si>
  <si>
    <t>Обеспечение пожарной безопасности</t>
  </si>
  <si>
    <t>Основное мероприятие "Обеспечение пожарной безопасности на территории сельского поселения"</t>
  </si>
  <si>
    <t>Подпрограмма  «Обеспечение пожарной безопасности»</t>
  </si>
  <si>
    <t>0300</t>
  </si>
  <si>
    <t>0310</t>
  </si>
  <si>
    <t> 30 3 00   00000</t>
  </si>
  <si>
    <t> 30 3 03   00000</t>
  </si>
  <si>
    <t> 30 3 03   74040</t>
  </si>
  <si>
    <t>30 3 03 74040</t>
  </si>
  <si>
    <t>30 3 00 00000</t>
  </si>
  <si>
    <t>30 3 03 00000</t>
  </si>
  <si>
    <t>Мероприятия по благоустройству территорий населенных пунктов,коммунальному хозяйству,обеспечению мер пожарной безопасности и осуществлению  дорожной деятельностью в границах  сельских поселений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</si>
  <si>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</si>
  <si>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</si>
  <si>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Мероприятия по благоустройству территорий населенных пунктов,коммунальное хозяйство,обеспечение мер пожарной безопасности и осуществлению  дорожной деятельнстью в границах  сельских поселений</t>
  </si>
  <si>
    <t>Совета сельского поселения Орловский сельсовет</t>
  </si>
  <si>
    <t xml:space="preserve">"О бюджете сельского поселения Орловский сельсовет </t>
  </si>
  <si>
    <t>в бюджет сельского поселения Орловский сельсовет муниципального района</t>
  </si>
  <si>
    <t>Л.П.Шамшурина</t>
  </si>
  <si>
    <t xml:space="preserve">Распределение бюджетных ассигнований сельского поселения Орловский сельсовет муниципального </t>
  </si>
  <si>
    <t>Администрация сельского поселения Орловский сельсовет муниципального района Янаульский район Республики Башкортостан</t>
  </si>
  <si>
    <t>Приложение №9 к решению</t>
  </si>
  <si>
    <t xml:space="preserve">Ведомственная структура расходов бюджета сельского поселения Орловский сельсовет  </t>
  </si>
  <si>
    <t>Приложение №10 к решению</t>
  </si>
  <si>
    <t>Приложение № 8 к решению</t>
  </si>
  <si>
    <t>Приложение № 6 к решению</t>
  </si>
  <si>
    <t>Приложение № 7 к решению</t>
  </si>
  <si>
    <t>2020 год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</si>
  <si>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</si>
  <si>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Республики  Башкортостан на 2019 год и  на плановый</t>
  </si>
  <si>
    <t>период 2020и 2021 годов"</t>
  </si>
  <si>
    <t>Янаульский район Республики Башкортостан на 2019 год</t>
  </si>
  <si>
    <t>2021 год</t>
  </si>
  <si>
    <t>период 2020 и 2021 годов"</t>
  </si>
  <si>
    <t>Янаульский район Республики Башкортостан на плановый период 2021 и 2022 годов</t>
  </si>
  <si>
    <t>района Янаульский район Республики Башкортостан на 2019 год по разделам,подразделам,</t>
  </si>
  <si>
    <t>2019год</t>
  </si>
  <si>
    <t>Муниципальная программа «Благоустройство населенных пунктов сельского поселения Орловский сельсовет муниципального района Янаульский район Республики Башкортостан на 2019-2021 годы»</t>
  </si>
  <si>
    <t xml:space="preserve">района Янаульский район Республики Башкортостан на 2019 год </t>
  </si>
  <si>
    <t>Муниципальная программа "Благоустройство населенных пунктов сельского поселения Орловский сельсовет муниципального района Янаульский район Республики Башкортостан на 2019-2021 годы"</t>
  </si>
  <si>
    <t>муниципального района Янаульский район Республики Башкортостан  на  2019 год</t>
  </si>
  <si>
    <t>района Янаульский район Республики Башкортостан  на плановый период 2020 и 2021 годы по разделам,подразделам,</t>
  </si>
  <si>
    <t>района Янаульский район Республики Башкортостан  на плановый период 2020 и 2021 годы</t>
  </si>
  <si>
    <t>муниципального района Янаульский район Республики Башкортостан  на плановый период 2020 и 2021 годы</t>
  </si>
  <si>
    <t>2 02 15001 10 0000 150</t>
  </si>
  <si>
    <t>2 02  15002 10 0000 150</t>
  </si>
  <si>
    <t>2 02 35118 10 0000 150</t>
  </si>
  <si>
    <t>2 02 49999 10 7404 150</t>
  </si>
  <si>
    <t>Республики  Башкортостан от __ декабря 2018 г.№___</t>
  </si>
  <si>
    <t>Республики  Башкортостан от ___  декабря 2018 г.№___</t>
  </si>
  <si>
    <t>Республики  Башкортостан от __  декабря 2018 г.№___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</si>
</sst>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0" fillId="0" borderId="17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18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10" fillId="0" borderId="19" xfId="0" applyFont="1" applyBorder="1" applyAlignment="1">
      <alignment vertical="top"/>
    </xf>
    <xf numFmtId="0" fontId="10" fillId="0" borderId="2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/>
    </xf>
    <xf numFmtId="164" fontId="2" fillId="24" borderId="13" xfId="0" applyNumberFormat="1" applyFont="1" applyFill="1" applyBorder="1" applyAlignment="1">
      <alignment horizontal="center"/>
    </xf>
    <xf numFmtId="164" fontId="7" fillId="0" borderId="11" xfId="0" applyNumberFormat="1" applyFont="1" applyBorder="1" applyAlignment="1">
      <alignment horizontal="right" vertical="center" wrapText="1"/>
    </xf>
    <xf numFmtId="164" fontId="10" fillId="0" borderId="11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164" fontId="10" fillId="0" borderId="15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" fillId="0" borderId="19" xfId="0" applyNumberFormat="1" applyFont="1" applyBorder="1" applyAlignment="1">
      <alignment horizontal="right" vertical="center" wrapText="1"/>
    </xf>
    <xf numFmtId="164" fontId="10" fillId="0" borderId="17" xfId="0" applyNumberFormat="1" applyFont="1" applyBorder="1" applyAlignment="1">
      <alignment horizontal="right" vertical="center" wrapText="1"/>
    </xf>
    <xf numFmtId="164" fontId="9" fillId="0" borderId="13" xfId="0" applyNumberFormat="1" applyFont="1" applyBorder="1" applyAlignment="1">
      <alignment horizontal="right" vertical="center" wrapText="1"/>
    </xf>
    <xf numFmtId="164" fontId="10" fillId="0" borderId="18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right" vertical="center" wrapText="1"/>
    </xf>
    <xf numFmtId="164" fontId="9" fillId="0" borderId="1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24" borderId="13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wrapText="1"/>
    </xf>
    <xf numFmtId="164" fontId="3" fillId="24" borderId="13" xfId="0" applyNumberFormat="1" applyFont="1" applyFill="1" applyBorder="1" applyAlignment="1">
      <alignment horizontal="center"/>
    </xf>
    <xf numFmtId="0" fontId="3" fillId="24" borderId="13" xfId="0" applyFont="1" applyFill="1" applyBorder="1" applyAlignment="1">
      <alignment wrapText="1"/>
    </xf>
    <xf numFmtId="49" fontId="3" fillId="24" borderId="13" xfId="0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wrapText="1"/>
    </xf>
    <xf numFmtId="49" fontId="2" fillId="24" borderId="13" xfId="0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left" wrapText="1"/>
    </xf>
    <xf numFmtId="0" fontId="5" fillId="24" borderId="13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vertical="top" wrapText="1"/>
    </xf>
    <xf numFmtId="0" fontId="2" fillId="24" borderId="13" xfId="0" applyFont="1" applyFill="1" applyBorder="1" applyAlignment="1">
      <alignment/>
    </xf>
    <xf numFmtId="0" fontId="3" fillId="24" borderId="13" xfId="0" applyFont="1" applyFill="1" applyBorder="1" applyAlignment="1">
      <alignment vertical="top" wrapText="1"/>
    </xf>
    <xf numFmtId="0" fontId="11" fillId="24" borderId="13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="75" zoomScaleNormal="75" zoomScalePageLayoutView="0" workbookViewId="0" topLeftCell="A1">
      <selection activeCell="B4" sqref="B4:C4"/>
    </sheetView>
  </sheetViews>
  <sheetFormatPr defaultColWidth="9.140625" defaultRowHeight="15"/>
  <cols>
    <col min="1" max="1" width="28.8515625" style="0" customWidth="1"/>
    <col min="2" max="2" width="72.00390625" style="0" customWidth="1"/>
    <col min="3" max="3" width="17.140625" style="0" customWidth="1"/>
  </cols>
  <sheetData>
    <row r="1" spans="1:3" ht="15.75">
      <c r="A1" s="1"/>
      <c r="B1" s="72" t="s">
        <v>39</v>
      </c>
      <c r="C1" s="72"/>
    </row>
    <row r="2" spans="1:3" ht="15.75">
      <c r="A2" s="1"/>
      <c r="B2" s="72" t="s">
        <v>133</v>
      </c>
      <c r="C2" s="72"/>
    </row>
    <row r="3" spans="1:3" ht="15.75">
      <c r="A3" s="1"/>
      <c r="B3" s="72" t="s">
        <v>40</v>
      </c>
      <c r="C3" s="72"/>
    </row>
    <row r="4" spans="1:3" ht="15.75">
      <c r="A4" s="1"/>
      <c r="B4" s="73" t="s">
        <v>166</v>
      </c>
      <c r="C4" s="73"/>
    </row>
    <row r="5" spans="1:3" ht="15.75">
      <c r="A5" s="1"/>
      <c r="B5" s="72" t="s">
        <v>134</v>
      </c>
      <c r="C5" s="72"/>
    </row>
    <row r="6" spans="1:3" ht="15.75">
      <c r="A6" s="1"/>
      <c r="B6" s="72" t="s">
        <v>40</v>
      </c>
      <c r="C6" s="72"/>
    </row>
    <row r="7" spans="1:3" ht="15.75">
      <c r="A7" s="1"/>
      <c r="B7" s="72" t="s">
        <v>147</v>
      </c>
      <c r="C7" s="72"/>
    </row>
    <row r="8" spans="1:3" ht="15.75">
      <c r="A8" s="1"/>
      <c r="B8" s="72" t="s">
        <v>148</v>
      </c>
      <c r="C8" s="72"/>
    </row>
    <row r="9" spans="1:3" ht="15.75">
      <c r="A9" s="1"/>
      <c r="B9" s="52"/>
      <c r="C9" s="52"/>
    </row>
    <row r="10" spans="1:3" ht="18.75">
      <c r="A10" s="1"/>
      <c r="B10" s="53" t="s">
        <v>41</v>
      </c>
      <c r="C10" s="52"/>
    </row>
    <row r="11" spans="1:3" ht="18.75">
      <c r="A11" s="1"/>
      <c r="B11" s="53" t="s">
        <v>135</v>
      </c>
      <c r="C11" s="52"/>
    </row>
    <row r="12" spans="1:3" ht="18.75">
      <c r="A12" s="1"/>
      <c r="B12" s="53" t="s">
        <v>149</v>
      </c>
      <c r="C12" s="4"/>
    </row>
    <row r="13" spans="1:3" ht="15">
      <c r="A13" s="1"/>
      <c r="B13" s="2"/>
      <c r="C13" s="1"/>
    </row>
    <row r="14" spans="1:3" ht="15.75" thickBot="1">
      <c r="A14" s="1"/>
      <c r="B14" s="2"/>
      <c r="C14" s="7" t="s">
        <v>42</v>
      </c>
    </row>
    <row r="15" spans="1:3" ht="63.75" customHeight="1">
      <c r="A15" s="74" t="s">
        <v>0</v>
      </c>
      <c r="B15" s="74" t="s">
        <v>1</v>
      </c>
      <c r="C15" s="74" t="s">
        <v>2</v>
      </c>
    </row>
    <row r="16" spans="1:3" ht="15">
      <c r="A16" s="75"/>
      <c r="B16" s="75"/>
      <c r="C16" s="75"/>
    </row>
    <row r="17" spans="1:3" ht="15.75" thickBot="1">
      <c r="A17" s="76"/>
      <c r="B17" s="76"/>
      <c r="C17" s="76"/>
    </row>
    <row r="18" spans="1:3" ht="16.5" thickBot="1">
      <c r="A18" s="8"/>
      <c r="B18" s="9" t="s">
        <v>3</v>
      </c>
      <c r="C18" s="38">
        <f>C19+C36</f>
        <v>2959.6</v>
      </c>
    </row>
    <row r="19" spans="1:3" ht="20.25" customHeight="1" thickBot="1">
      <c r="A19" s="14" t="s">
        <v>4</v>
      </c>
      <c r="B19" s="15" t="s">
        <v>5</v>
      </c>
      <c r="C19" s="39">
        <f>C20+C23+C25+C30+C32</f>
        <v>188</v>
      </c>
    </row>
    <row r="20" spans="1:3" ht="21.75" customHeight="1" thickBot="1">
      <c r="A20" s="14" t="s">
        <v>6</v>
      </c>
      <c r="B20" s="15" t="s">
        <v>7</v>
      </c>
      <c r="C20" s="39">
        <f>C21</f>
        <v>18</v>
      </c>
    </row>
    <row r="21" spans="1:3" ht="22.5" customHeight="1" thickBot="1">
      <c r="A21" s="12" t="s">
        <v>8</v>
      </c>
      <c r="B21" s="13" t="s">
        <v>9</v>
      </c>
      <c r="C21" s="40">
        <f>C22</f>
        <v>18</v>
      </c>
    </row>
    <row r="22" spans="1:3" ht="95.25" customHeight="1" thickBot="1">
      <c r="A22" s="16" t="s">
        <v>10</v>
      </c>
      <c r="B22" s="16" t="s">
        <v>11</v>
      </c>
      <c r="C22" s="41">
        <v>18</v>
      </c>
    </row>
    <row r="23" spans="1:3" ht="27" customHeight="1" thickBot="1">
      <c r="A23" s="17" t="s">
        <v>12</v>
      </c>
      <c r="B23" s="18" t="s">
        <v>13</v>
      </c>
      <c r="C23" s="42"/>
    </row>
    <row r="24" spans="1:3" ht="19.5" customHeight="1">
      <c r="A24" s="11" t="s">
        <v>14</v>
      </c>
      <c r="B24" s="19" t="s">
        <v>15</v>
      </c>
      <c r="C24" s="43"/>
    </row>
    <row r="25" spans="1:3" ht="30" customHeight="1" thickBot="1">
      <c r="A25" s="14" t="s">
        <v>16</v>
      </c>
      <c r="B25" s="15" t="s">
        <v>17</v>
      </c>
      <c r="C25" s="39">
        <f>C26+C27</f>
        <v>150</v>
      </c>
    </row>
    <row r="26" spans="1:3" ht="51" customHeight="1" thickBot="1">
      <c r="A26" s="8" t="s">
        <v>18</v>
      </c>
      <c r="B26" s="10" t="s">
        <v>19</v>
      </c>
      <c r="C26" s="44">
        <v>10</v>
      </c>
    </row>
    <row r="27" spans="1:3" ht="26.25" customHeight="1" thickBot="1">
      <c r="A27" s="12" t="s">
        <v>20</v>
      </c>
      <c r="B27" s="13" t="s">
        <v>21</v>
      </c>
      <c r="C27" s="40">
        <f>C28+C29</f>
        <v>140</v>
      </c>
    </row>
    <row r="28" spans="1:3" ht="43.5" customHeight="1" thickBot="1">
      <c r="A28" s="8" t="s">
        <v>22</v>
      </c>
      <c r="B28" s="10" t="s">
        <v>23</v>
      </c>
      <c r="C28" s="44">
        <v>50</v>
      </c>
    </row>
    <row r="29" spans="1:3" ht="42.75" customHeight="1" thickBot="1">
      <c r="A29" s="8" t="s">
        <v>24</v>
      </c>
      <c r="B29" s="10" t="s">
        <v>25</v>
      </c>
      <c r="C29" s="44">
        <v>90</v>
      </c>
    </row>
    <row r="30" spans="1:3" ht="25.5" customHeight="1" thickBot="1">
      <c r="A30" s="17" t="s">
        <v>26</v>
      </c>
      <c r="B30" s="17" t="s">
        <v>27</v>
      </c>
      <c r="C30" s="42">
        <f>C31</f>
        <v>1</v>
      </c>
    </row>
    <row r="31" spans="1:3" ht="81" customHeight="1">
      <c r="A31" s="30" t="s">
        <v>28</v>
      </c>
      <c r="B31" s="31" t="s">
        <v>29</v>
      </c>
      <c r="C31" s="45">
        <v>1</v>
      </c>
    </row>
    <row r="32" spans="1:3" ht="55.5" customHeight="1">
      <c r="A32" s="20" t="s">
        <v>101</v>
      </c>
      <c r="B32" s="21" t="s">
        <v>30</v>
      </c>
      <c r="C32" s="46">
        <f>C34+C35+C33</f>
        <v>19</v>
      </c>
    </row>
    <row r="33" spans="1:3" ht="67.5" customHeight="1">
      <c r="A33" s="11" t="s">
        <v>130</v>
      </c>
      <c r="B33" s="19" t="s">
        <v>131</v>
      </c>
      <c r="C33" s="47">
        <v>9</v>
      </c>
    </row>
    <row r="34" spans="1:3" ht="42.75" customHeight="1">
      <c r="A34" s="11" t="s">
        <v>31</v>
      </c>
      <c r="B34" s="11" t="s">
        <v>33</v>
      </c>
      <c r="C34" s="43">
        <v>10</v>
      </c>
    </row>
    <row r="35" spans="1:3" ht="87" customHeight="1" thickBot="1">
      <c r="A35" s="11" t="s">
        <v>32</v>
      </c>
      <c r="B35" s="11" t="s">
        <v>103</v>
      </c>
      <c r="C35" s="43">
        <v>0</v>
      </c>
    </row>
    <row r="36" spans="1:3" ht="21.75" customHeight="1" thickBot="1">
      <c r="A36" s="17" t="s">
        <v>34</v>
      </c>
      <c r="B36" s="22" t="s">
        <v>35</v>
      </c>
      <c r="C36" s="48">
        <f>C37+C38+C39+C40</f>
        <v>2771.6</v>
      </c>
    </row>
    <row r="37" spans="1:3" ht="32.25" customHeight="1" thickBot="1">
      <c r="A37" s="8" t="s">
        <v>162</v>
      </c>
      <c r="B37" s="9" t="s">
        <v>36</v>
      </c>
      <c r="C37" s="49">
        <v>905.4</v>
      </c>
    </row>
    <row r="38" spans="1:3" ht="32.25" thickBot="1">
      <c r="A38" s="8" t="s">
        <v>163</v>
      </c>
      <c r="B38" s="9" t="s">
        <v>37</v>
      </c>
      <c r="C38" s="49">
        <v>1282.5</v>
      </c>
    </row>
    <row r="39" spans="1:3" ht="54" customHeight="1" thickBot="1">
      <c r="A39" s="8" t="s">
        <v>164</v>
      </c>
      <c r="B39" s="9" t="s">
        <v>38</v>
      </c>
      <c r="C39" s="49">
        <v>83.7</v>
      </c>
    </row>
    <row r="40" spans="1:3" ht="90.75" customHeight="1" thickBot="1">
      <c r="A40" s="11" t="s">
        <v>165</v>
      </c>
      <c r="B40" s="19" t="s">
        <v>146</v>
      </c>
      <c r="C40" s="49">
        <v>500</v>
      </c>
    </row>
    <row r="43" spans="1:2" ht="15">
      <c r="A43" s="5" t="s">
        <v>43</v>
      </c>
      <c r="B43" s="7" t="s">
        <v>136</v>
      </c>
    </row>
  </sheetData>
  <sheetProtection/>
  <mergeCells count="11">
    <mergeCell ref="B6:C6"/>
    <mergeCell ref="B7:C7"/>
    <mergeCell ref="B8:C8"/>
    <mergeCell ref="A15:A17"/>
    <mergeCell ref="B15:B17"/>
    <mergeCell ref="C15:C17"/>
    <mergeCell ref="B5:C5"/>
    <mergeCell ref="B1:C1"/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30.8515625" style="0" customWidth="1"/>
    <col min="2" max="2" width="66.00390625" style="0" customWidth="1"/>
    <col min="3" max="3" width="12.8515625" style="0" customWidth="1"/>
    <col min="4" max="4" width="11.28125" style="0" customWidth="1"/>
  </cols>
  <sheetData>
    <row r="1" spans="1:4" ht="15.75">
      <c r="A1" s="1"/>
      <c r="B1" s="72" t="s">
        <v>44</v>
      </c>
      <c r="C1" s="72"/>
      <c r="D1" s="72"/>
    </row>
    <row r="2" spans="1:4" ht="15.75">
      <c r="A2" s="1"/>
      <c r="B2" s="72" t="s">
        <v>133</v>
      </c>
      <c r="C2" s="72"/>
      <c r="D2" s="72"/>
    </row>
    <row r="3" spans="1:4" ht="15.75">
      <c r="A3" s="1"/>
      <c r="B3" s="72" t="s">
        <v>40</v>
      </c>
      <c r="C3" s="72"/>
      <c r="D3" s="72"/>
    </row>
    <row r="4" spans="1:4" ht="15.75">
      <c r="A4" s="1"/>
      <c r="B4" s="73" t="s">
        <v>167</v>
      </c>
      <c r="C4" s="73"/>
      <c r="D4" s="73"/>
    </row>
    <row r="5" spans="1:4" ht="15.75">
      <c r="A5" s="1"/>
      <c r="B5" s="72" t="s">
        <v>134</v>
      </c>
      <c r="C5" s="72"/>
      <c r="D5" s="72"/>
    </row>
    <row r="6" spans="1:4" ht="15.75">
      <c r="A6" s="1"/>
      <c r="B6" s="72" t="s">
        <v>40</v>
      </c>
      <c r="C6" s="72"/>
      <c r="D6" s="72"/>
    </row>
    <row r="7" spans="1:4" ht="15.75">
      <c r="A7" s="1"/>
      <c r="B7" s="72" t="s">
        <v>147</v>
      </c>
      <c r="C7" s="72"/>
      <c r="D7" s="72"/>
    </row>
    <row r="8" spans="1:4" ht="15.75">
      <c r="A8" s="1"/>
      <c r="B8" s="72" t="s">
        <v>151</v>
      </c>
      <c r="C8" s="72"/>
      <c r="D8" s="72"/>
    </row>
    <row r="9" spans="1:3" ht="15">
      <c r="A9" s="1"/>
      <c r="B9" s="7"/>
      <c r="C9" s="7"/>
    </row>
    <row r="10" spans="1:3" ht="18.75" customHeight="1">
      <c r="A10" s="1"/>
      <c r="B10" s="35" t="s">
        <v>41</v>
      </c>
      <c r="C10" s="34"/>
    </row>
    <row r="11" spans="1:4" ht="18.75" customHeight="1">
      <c r="A11" s="78" t="s">
        <v>135</v>
      </c>
      <c r="B11" s="78"/>
      <c r="C11" s="78"/>
      <c r="D11" s="78"/>
    </row>
    <row r="12" spans="1:4" ht="18.75" customHeight="1">
      <c r="A12" s="78" t="s">
        <v>152</v>
      </c>
      <c r="B12" s="78"/>
      <c r="C12" s="78"/>
      <c r="D12" s="78"/>
    </row>
    <row r="13" spans="1:3" ht="15">
      <c r="A13" s="1"/>
      <c r="B13" s="2"/>
      <c r="C13" s="1"/>
    </row>
    <row r="14" spans="1:4" ht="15.75" thickBot="1">
      <c r="A14" s="1"/>
      <c r="B14" s="2"/>
      <c r="C14" s="77" t="s">
        <v>42</v>
      </c>
      <c r="D14" s="77"/>
    </row>
    <row r="15" spans="1:4" ht="15">
      <c r="A15" s="79" t="s">
        <v>0</v>
      </c>
      <c r="B15" s="79" t="s">
        <v>1</v>
      </c>
      <c r="C15" s="74" t="s">
        <v>145</v>
      </c>
      <c r="D15" s="74" t="s">
        <v>150</v>
      </c>
    </row>
    <row r="16" spans="1:4" ht="15">
      <c r="A16" s="80"/>
      <c r="B16" s="80"/>
      <c r="C16" s="75"/>
      <c r="D16" s="75"/>
    </row>
    <row r="17" spans="1:4" ht="15.75" thickBot="1">
      <c r="A17" s="81"/>
      <c r="B17" s="81"/>
      <c r="C17" s="76"/>
      <c r="D17" s="76"/>
    </row>
    <row r="18" spans="1:4" ht="17.25" thickBot="1">
      <c r="A18" s="12"/>
      <c r="B18" s="23" t="s">
        <v>3</v>
      </c>
      <c r="C18" s="39">
        <f>C19+C36</f>
        <v>3203.5999999999995</v>
      </c>
      <c r="D18" s="39">
        <f>D19+D36</f>
        <v>3276.1</v>
      </c>
    </row>
    <row r="19" spans="1:4" ht="17.25" thickBot="1">
      <c r="A19" s="14" t="s">
        <v>4</v>
      </c>
      <c r="B19" s="15" t="s">
        <v>5</v>
      </c>
      <c r="C19" s="39">
        <f>C20+C23+C25+C30+C32</f>
        <v>188</v>
      </c>
      <c r="D19" s="39">
        <f>D20+D23+D25+D30+D32</f>
        <v>188</v>
      </c>
    </row>
    <row r="20" spans="1:4" ht="17.25" thickBot="1">
      <c r="A20" s="14" t="s">
        <v>6</v>
      </c>
      <c r="B20" s="15" t="s">
        <v>7</v>
      </c>
      <c r="C20" s="39">
        <f>C21</f>
        <v>18</v>
      </c>
      <c r="D20" s="39">
        <f>D21</f>
        <v>18</v>
      </c>
    </row>
    <row r="21" spans="1:4" ht="17.25" thickBot="1">
      <c r="A21" s="12" t="s">
        <v>8</v>
      </c>
      <c r="B21" s="13" t="s">
        <v>9</v>
      </c>
      <c r="C21" s="40">
        <f>C22</f>
        <v>18</v>
      </c>
      <c r="D21" s="40">
        <f>D22</f>
        <v>18</v>
      </c>
    </row>
    <row r="22" spans="1:4" ht="88.5" customHeight="1" thickBot="1">
      <c r="A22" s="16" t="s">
        <v>10</v>
      </c>
      <c r="B22" s="16" t="s">
        <v>11</v>
      </c>
      <c r="C22" s="41">
        <v>18</v>
      </c>
      <c r="D22" s="41">
        <v>18</v>
      </c>
    </row>
    <row r="23" spans="1:4" ht="24.75" customHeight="1" thickBot="1">
      <c r="A23" s="17" t="s">
        <v>12</v>
      </c>
      <c r="B23" s="18" t="s">
        <v>13</v>
      </c>
      <c r="C23" s="42">
        <f>C24</f>
        <v>0</v>
      </c>
      <c r="D23" s="42">
        <f>D24</f>
        <v>0</v>
      </c>
    </row>
    <row r="24" spans="1:4" ht="28.5" customHeight="1" thickBot="1">
      <c r="A24" s="28" t="s">
        <v>14</v>
      </c>
      <c r="B24" s="29" t="s">
        <v>15</v>
      </c>
      <c r="C24" s="50"/>
      <c r="D24" s="50"/>
    </row>
    <row r="25" spans="1:4" ht="22.5" customHeight="1" thickBot="1">
      <c r="A25" s="17" t="s">
        <v>16</v>
      </c>
      <c r="B25" s="22" t="s">
        <v>17</v>
      </c>
      <c r="C25" s="48">
        <f>C26+C27</f>
        <v>150</v>
      </c>
      <c r="D25" s="48">
        <f>D26+D27</f>
        <v>150</v>
      </c>
    </row>
    <row r="26" spans="1:4" ht="57" customHeight="1">
      <c r="A26" s="30" t="s">
        <v>18</v>
      </c>
      <c r="B26" s="31" t="s">
        <v>19</v>
      </c>
      <c r="C26" s="45">
        <v>10</v>
      </c>
      <c r="D26" s="45">
        <v>10</v>
      </c>
    </row>
    <row r="27" spans="1:4" ht="21" customHeight="1">
      <c r="A27" s="26" t="s">
        <v>20</v>
      </c>
      <c r="B27" s="27" t="s">
        <v>21</v>
      </c>
      <c r="C27" s="47">
        <f>C28+C29</f>
        <v>140</v>
      </c>
      <c r="D27" s="47">
        <f>D28+D29</f>
        <v>140</v>
      </c>
    </row>
    <row r="28" spans="1:4" ht="37.5" customHeight="1">
      <c r="A28" s="11" t="s">
        <v>22</v>
      </c>
      <c r="B28" s="19" t="s">
        <v>23</v>
      </c>
      <c r="C28" s="43">
        <v>50</v>
      </c>
      <c r="D28" s="43">
        <v>50</v>
      </c>
    </row>
    <row r="29" spans="1:4" ht="45.75" customHeight="1">
      <c r="A29" s="11" t="s">
        <v>24</v>
      </c>
      <c r="B29" s="19" t="s">
        <v>25</v>
      </c>
      <c r="C29" s="43">
        <v>90</v>
      </c>
      <c r="D29" s="43">
        <v>90</v>
      </c>
    </row>
    <row r="30" spans="1:4" ht="21" customHeight="1">
      <c r="A30" s="24" t="s">
        <v>100</v>
      </c>
      <c r="B30" s="25" t="s">
        <v>27</v>
      </c>
      <c r="C30" s="46">
        <f>C31</f>
        <v>1</v>
      </c>
      <c r="D30" s="46">
        <f>D31</f>
        <v>1</v>
      </c>
    </row>
    <row r="31" spans="1:4" ht="76.5" customHeight="1" thickBot="1">
      <c r="A31" s="28" t="s">
        <v>28</v>
      </c>
      <c r="B31" s="32" t="s">
        <v>29</v>
      </c>
      <c r="C31" s="50">
        <v>1</v>
      </c>
      <c r="D31" s="50">
        <v>1</v>
      </c>
    </row>
    <row r="32" spans="1:4" ht="63" customHeight="1" thickBot="1">
      <c r="A32" s="33" t="s">
        <v>102</v>
      </c>
      <c r="B32" s="18" t="s">
        <v>30</v>
      </c>
      <c r="C32" s="42">
        <f>C34+C35+C33</f>
        <v>19</v>
      </c>
      <c r="D32" s="42">
        <f>D34+D35+D33</f>
        <v>19</v>
      </c>
    </row>
    <row r="33" spans="1:4" ht="63" customHeight="1">
      <c r="A33" s="30" t="s">
        <v>130</v>
      </c>
      <c r="B33" s="31" t="s">
        <v>131</v>
      </c>
      <c r="C33" s="51">
        <v>9</v>
      </c>
      <c r="D33" s="51">
        <v>9</v>
      </c>
    </row>
    <row r="34" spans="1:4" ht="39" customHeight="1">
      <c r="A34" s="30" t="s">
        <v>31</v>
      </c>
      <c r="B34" s="30" t="s">
        <v>33</v>
      </c>
      <c r="C34" s="45">
        <v>10</v>
      </c>
      <c r="D34" s="45">
        <v>10</v>
      </c>
    </row>
    <row r="35" spans="1:4" ht="101.25" customHeight="1" thickBot="1">
      <c r="A35" s="11" t="s">
        <v>32</v>
      </c>
      <c r="B35" s="11" t="s">
        <v>103</v>
      </c>
      <c r="C35" s="43">
        <v>0</v>
      </c>
      <c r="D35" s="43">
        <v>0</v>
      </c>
    </row>
    <row r="36" spans="1:4" ht="36.75" customHeight="1" thickBot="1">
      <c r="A36" s="17" t="s">
        <v>34</v>
      </c>
      <c r="B36" s="22" t="s">
        <v>35</v>
      </c>
      <c r="C36" s="48">
        <f>C37+C38+C39+C40</f>
        <v>3015.5999999999995</v>
      </c>
      <c r="D36" s="48">
        <f>D37+D38+D39+D40</f>
        <v>3088.1</v>
      </c>
    </row>
    <row r="37" spans="1:4" ht="40.5" customHeight="1" thickBot="1">
      <c r="A37" s="8" t="s">
        <v>162</v>
      </c>
      <c r="B37" s="9" t="s">
        <v>36</v>
      </c>
      <c r="C37" s="49">
        <v>1055.8</v>
      </c>
      <c r="D37" s="49">
        <v>1073.9</v>
      </c>
    </row>
    <row r="38" spans="1:4" ht="39" customHeight="1" thickBot="1">
      <c r="A38" s="8" t="s">
        <v>163</v>
      </c>
      <c r="B38" s="9" t="s">
        <v>37</v>
      </c>
      <c r="C38" s="49">
        <v>1375.1</v>
      </c>
      <c r="D38" s="49">
        <v>1426</v>
      </c>
    </row>
    <row r="39" spans="1:4" ht="52.5" customHeight="1" thickBot="1">
      <c r="A39" s="8" t="s">
        <v>164</v>
      </c>
      <c r="B39" s="9" t="s">
        <v>38</v>
      </c>
      <c r="C39" s="49">
        <v>84.7</v>
      </c>
      <c r="D39" s="49">
        <v>88.2</v>
      </c>
    </row>
    <row r="40" spans="1:4" ht="94.5" customHeight="1" thickBot="1">
      <c r="A40" s="11" t="s">
        <v>165</v>
      </c>
      <c r="B40" s="19" t="s">
        <v>146</v>
      </c>
      <c r="C40" s="49">
        <v>500</v>
      </c>
      <c r="D40" s="49">
        <v>500</v>
      </c>
    </row>
    <row r="43" spans="1:3" ht="15">
      <c r="A43" s="5" t="s">
        <v>43</v>
      </c>
      <c r="B43" s="6"/>
      <c r="C43" s="7" t="s">
        <v>136</v>
      </c>
    </row>
  </sheetData>
  <sheetProtection/>
  <mergeCells count="15">
    <mergeCell ref="B6:D6"/>
    <mergeCell ref="B1:D1"/>
    <mergeCell ref="B2:D2"/>
    <mergeCell ref="B3:D3"/>
    <mergeCell ref="B4:D4"/>
    <mergeCell ref="B5:D5"/>
    <mergeCell ref="A15:A17"/>
    <mergeCell ref="B15:B17"/>
    <mergeCell ref="C15:C17"/>
    <mergeCell ref="D15:D17"/>
    <mergeCell ref="C14:D14"/>
    <mergeCell ref="B7:D7"/>
    <mergeCell ref="B8:D8"/>
    <mergeCell ref="A11:D11"/>
    <mergeCell ref="A12:D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2.28125" style="0" customWidth="1"/>
    <col min="3" max="3" width="19.00390625" style="0" customWidth="1"/>
    <col min="5" max="5" width="30.8515625" style="0" customWidth="1"/>
  </cols>
  <sheetData>
    <row r="1" spans="3:5" ht="15">
      <c r="C1" s="84" t="s">
        <v>95</v>
      </c>
      <c r="D1" s="84"/>
      <c r="E1" s="84"/>
    </row>
    <row r="2" spans="3:5" ht="15">
      <c r="C2" s="84" t="s">
        <v>133</v>
      </c>
      <c r="D2" s="84"/>
      <c r="E2" s="84"/>
    </row>
    <row r="3" spans="3:5" ht="15">
      <c r="C3" s="84" t="s">
        <v>40</v>
      </c>
      <c r="D3" s="84"/>
      <c r="E3" s="84"/>
    </row>
    <row r="4" spans="3:5" ht="15">
      <c r="C4" s="85" t="s">
        <v>166</v>
      </c>
      <c r="D4" s="85"/>
      <c r="E4" s="85"/>
    </row>
    <row r="5" spans="3:5" ht="15">
      <c r="C5" s="84" t="s">
        <v>134</v>
      </c>
      <c r="D5" s="84"/>
      <c r="E5" s="84"/>
    </row>
    <row r="6" spans="3:5" ht="15.75" customHeight="1">
      <c r="C6" s="84" t="s">
        <v>40</v>
      </c>
      <c r="D6" s="84"/>
      <c r="E6" s="84"/>
    </row>
    <row r="7" spans="3:5" ht="15">
      <c r="C7" s="84" t="s">
        <v>147</v>
      </c>
      <c r="D7" s="84"/>
      <c r="E7" s="84"/>
    </row>
    <row r="8" spans="3:5" ht="15">
      <c r="C8" s="84" t="s">
        <v>151</v>
      </c>
      <c r="D8" s="84"/>
      <c r="E8" s="84"/>
    </row>
    <row r="10" spans="1:5" ht="15.75">
      <c r="A10" s="82" t="s">
        <v>137</v>
      </c>
      <c r="B10" s="82"/>
      <c r="C10" s="82"/>
      <c r="D10" s="82"/>
      <c r="E10" s="82"/>
    </row>
    <row r="11" spans="1:5" ht="15.75">
      <c r="A11" s="83" t="s">
        <v>153</v>
      </c>
      <c r="B11" s="83"/>
      <c r="C11" s="83"/>
      <c r="D11" s="83"/>
      <c r="E11" s="83"/>
    </row>
    <row r="12" spans="1:5" ht="15.75">
      <c r="A12" s="83" t="s">
        <v>94</v>
      </c>
      <c r="B12" s="83"/>
      <c r="C12" s="83"/>
      <c r="D12" s="83"/>
      <c r="E12" s="83"/>
    </row>
    <row r="13" spans="1:5" ht="15.75">
      <c r="A13" s="83" t="s">
        <v>93</v>
      </c>
      <c r="B13" s="83"/>
      <c r="C13" s="83"/>
      <c r="D13" s="83"/>
      <c r="E13" s="83"/>
    </row>
    <row r="14" spans="1:5" ht="15">
      <c r="A14" s="1"/>
      <c r="B14" s="1"/>
      <c r="C14" s="1"/>
      <c r="D14" s="1"/>
      <c r="E14" s="1"/>
    </row>
    <row r="15" ht="15">
      <c r="E15" s="71" t="s">
        <v>42</v>
      </c>
    </row>
    <row r="16" spans="1:5" ht="15">
      <c r="A16" s="87" t="s">
        <v>45</v>
      </c>
      <c r="B16" s="87" t="s">
        <v>46</v>
      </c>
      <c r="C16" s="87" t="s">
        <v>47</v>
      </c>
      <c r="D16" s="87" t="s">
        <v>48</v>
      </c>
      <c r="E16" s="54" t="s">
        <v>2</v>
      </c>
    </row>
    <row r="17" spans="1:5" ht="15">
      <c r="A17" s="87"/>
      <c r="B17" s="87"/>
      <c r="C17" s="87"/>
      <c r="D17" s="87"/>
      <c r="E17" s="54" t="s">
        <v>154</v>
      </c>
    </row>
    <row r="18" spans="1:5" ht="15">
      <c r="A18" s="55" t="s">
        <v>3</v>
      </c>
      <c r="B18" s="54"/>
      <c r="C18" s="54"/>
      <c r="D18" s="54"/>
      <c r="E18" s="56">
        <f>E19+E34+E40+E47+E54</f>
        <v>2959.6000000000004</v>
      </c>
    </row>
    <row r="19" spans="1:5" ht="34.5" customHeight="1">
      <c r="A19" s="57" t="s">
        <v>49</v>
      </c>
      <c r="B19" s="58" t="s">
        <v>107</v>
      </c>
      <c r="C19" s="54"/>
      <c r="D19" s="54"/>
      <c r="E19" s="56">
        <f>E20+E24+E30</f>
        <v>1725.9</v>
      </c>
    </row>
    <row r="20" spans="1:5" ht="59.25" customHeight="1">
      <c r="A20" s="59" t="s">
        <v>50</v>
      </c>
      <c r="B20" s="60" t="s">
        <v>108</v>
      </c>
      <c r="C20" s="54"/>
      <c r="D20" s="54"/>
      <c r="E20" s="37">
        <f>E21</f>
        <v>600.1</v>
      </c>
    </row>
    <row r="21" spans="1:5" ht="19.5" customHeight="1">
      <c r="A21" s="59" t="s">
        <v>51</v>
      </c>
      <c r="B21" s="60" t="s">
        <v>108</v>
      </c>
      <c r="C21" s="61" t="s">
        <v>52</v>
      </c>
      <c r="D21" s="61"/>
      <c r="E21" s="37">
        <f>E22</f>
        <v>600.1</v>
      </c>
    </row>
    <row r="22" spans="1:5" ht="20.25" customHeight="1">
      <c r="A22" s="59" t="s">
        <v>106</v>
      </c>
      <c r="B22" s="60" t="s">
        <v>108</v>
      </c>
      <c r="C22" s="61" t="s">
        <v>53</v>
      </c>
      <c r="D22" s="61"/>
      <c r="E22" s="37">
        <f>E23</f>
        <v>600.1</v>
      </c>
    </row>
    <row r="23" spans="1:5" ht="118.5" customHeight="1">
      <c r="A23" s="59" t="s">
        <v>54</v>
      </c>
      <c r="B23" s="60" t="s">
        <v>108</v>
      </c>
      <c r="C23" s="61" t="s">
        <v>53</v>
      </c>
      <c r="D23" s="61">
        <v>100</v>
      </c>
      <c r="E23" s="37">
        <v>600.1</v>
      </c>
    </row>
    <row r="24" spans="1:5" ht="120.75" customHeight="1">
      <c r="A24" s="59" t="s">
        <v>55</v>
      </c>
      <c r="B24" s="60" t="s">
        <v>109</v>
      </c>
      <c r="C24" s="61"/>
      <c r="D24" s="61"/>
      <c r="E24" s="37">
        <f>E25</f>
        <v>1115.8</v>
      </c>
    </row>
    <row r="25" spans="1:5" ht="18.75" customHeight="1">
      <c r="A25" s="59" t="s">
        <v>51</v>
      </c>
      <c r="B25" s="60" t="s">
        <v>109</v>
      </c>
      <c r="C25" s="61" t="s">
        <v>52</v>
      </c>
      <c r="D25" s="61"/>
      <c r="E25" s="37">
        <f>E26</f>
        <v>1115.8</v>
      </c>
    </row>
    <row r="26" spans="1:5" ht="30.75" customHeight="1">
      <c r="A26" s="59" t="s">
        <v>56</v>
      </c>
      <c r="B26" s="60" t="s">
        <v>109</v>
      </c>
      <c r="C26" s="61" t="s">
        <v>57</v>
      </c>
      <c r="D26" s="61"/>
      <c r="E26" s="37">
        <f>E27+E28+E29</f>
        <v>1115.8</v>
      </c>
    </row>
    <row r="27" spans="1:5" ht="122.25" customHeight="1">
      <c r="A27" s="59" t="s">
        <v>54</v>
      </c>
      <c r="B27" s="60" t="s">
        <v>109</v>
      </c>
      <c r="C27" s="61" t="s">
        <v>57</v>
      </c>
      <c r="D27" s="61">
        <v>100</v>
      </c>
      <c r="E27" s="37">
        <v>735.6</v>
      </c>
    </row>
    <row r="28" spans="1:5" ht="47.25" customHeight="1">
      <c r="A28" s="59" t="s">
        <v>58</v>
      </c>
      <c r="B28" s="60" t="s">
        <v>109</v>
      </c>
      <c r="C28" s="61" t="s">
        <v>57</v>
      </c>
      <c r="D28" s="61">
        <v>200</v>
      </c>
      <c r="E28" s="37">
        <v>370</v>
      </c>
    </row>
    <row r="29" spans="1:5" ht="15">
      <c r="A29" s="59" t="s">
        <v>59</v>
      </c>
      <c r="B29" s="60" t="s">
        <v>109</v>
      </c>
      <c r="C29" s="61" t="s">
        <v>57</v>
      </c>
      <c r="D29" s="61">
        <v>800</v>
      </c>
      <c r="E29" s="37">
        <v>10.2</v>
      </c>
    </row>
    <row r="30" spans="1:5" ht="15">
      <c r="A30" s="59" t="s">
        <v>60</v>
      </c>
      <c r="B30" s="60" t="s">
        <v>110</v>
      </c>
      <c r="C30" s="61"/>
      <c r="D30" s="61"/>
      <c r="E30" s="37">
        <f>E31</f>
        <v>10</v>
      </c>
    </row>
    <row r="31" spans="1:5" ht="15">
      <c r="A31" s="62" t="s">
        <v>51</v>
      </c>
      <c r="B31" s="60" t="s">
        <v>110</v>
      </c>
      <c r="C31" s="61" t="s">
        <v>52</v>
      </c>
      <c r="D31" s="61"/>
      <c r="E31" s="37">
        <f>E32</f>
        <v>10</v>
      </c>
    </row>
    <row r="32" spans="1:5" ht="30">
      <c r="A32" s="59" t="s">
        <v>61</v>
      </c>
      <c r="B32" s="60" t="s">
        <v>110</v>
      </c>
      <c r="C32" s="61" t="s">
        <v>62</v>
      </c>
      <c r="D32" s="61"/>
      <c r="E32" s="37">
        <f>E33</f>
        <v>10</v>
      </c>
    </row>
    <row r="33" spans="1:5" ht="15">
      <c r="A33" s="59" t="s">
        <v>59</v>
      </c>
      <c r="B33" s="60" t="s">
        <v>110</v>
      </c>
      <c r="C33" s="61" t="s">
        <v>62</v>
      </c>
      <c r="D33" s="61">
        <v>800</v>
      </c>
      <c r="E33" s="37">
        <v>10</v>
      </c>
    </row>
    <row r="34" spans="1:5" ht="29.25">
      <c r="A34" s="57" t="s">
        <v>63</v>
      </c>
      <c r="B34" s="58" t="s">
        <v>111</v>
      </c>
      <c r="C34" s="54"/>
      <c r="D34" s="54"/>
      <c r="E34" s="56">
        <f>E35</f>
        <v>83.7</v>
      </c>
    </row>
    <row r="35" spans="1:5" ht="30">
      <c r="A35" s="59" t="s">
        <v>64</v>
      </c>
      <c r="B35" s="60" t="s">
        <v>112</v>
      </c>
      <c r="C35" s="54"/>
      <c r="D35" s="54"/>
      <c r="E35" s="37">
        <f>E36</f>
        <v>83.7</v>
      </c>
    </row>
    <row r="36" spans="1:5" ht="15">
      <c r="A36" s="59" t="s">
        <v>51</v>
      </c>
      <c r="B36" s="60" t="s">
        <v>112</v>
      </c>
      <c r="C36" s="54" t="s">
        <v>52</v>
      </c>
      <c r="D36" s="54"/>
      <c r="E36" s="37">
        <f>E37</f>
        <v>83.7</v>
      </c>
    </row>
    <row r="37" spans="1:5" ht="75">
      <c r="A37" s="59" t="s">
        <v>65</v>
      </c>
      <c r="B37" s="60" t="s">
        <v>112</v>
      </c>
      <c r="C37" s="61" t="s">
        <v>66</v>
      </c>
      <c r="D37" s="61"/>
      <c r="E37" s="37">
        <f>E38+E39</f>
        <v>83.7</v>
      </c>
    </row>
    <row r="38" spans="1:5" ht="123" customHeight="1">
      <c r="A38" s="59" t="s">
        <v>54</v>
      </c>
      <c r="B38" s="60" t="s">
        <v>112</v>
      </c>
      <c r="C38" s="61" t="s">
        <v>66</v>
      </c>
      <c r="D38" s="61">
        <v>100</v>
      </c>
      <c r="E38" s="37">
        <v>80.2</v>
      </c>
    </row>
    <row r="39" spans="1:5" ht="41.25" customHeight="1">
      <c r="A39" s="59" t="s">
        <v>58</v>
      </c>
      <c r="B39" s="60" t="s">
        <v>112</v>
      </c>
      <c r="C39" s="61" t="s">
        <v>66</v>
      </c>
      <c r="D39" s="61">
        <v>200</v>
      </c>
      <c r="E39" s="37">
        <v>3.5</v>
      </c>
    </row>
    <row r="40" spans="1:5" ht="57" customHeight="1">
      <c r="A40" s="57" t="s">
        <v>117</v>
      </c>
      <c r="B40" s="58" t="s">
        <v>121</v>
      </c>
      <c r="C40" s="61"/>
      <c r="D40" s="63"/>
      <c r="E40" s="56">
        <f aca="true" t="shared" si="0" ref="E40:E45">E41</f>
        <v>30</v>
      </c>
    </row>
    <row r="41" spans="1:5" ht="41.25" customHeight="1">
      <c r="A41" s="59" t="s">
        <v>118</v>
      </c>
      <c r="B41" s="60" t="s">
        <v>122</v>
      </c>
      <c r="C41" s="61"/>
      <c r="D41" s="61"/>
      <c r="E41" s="37">
        <f t="shared" si="0"/>
        <v>30</v>
      </c>
    </row>
    <row r="42" spans="1:5" ht="119.25" customHeight="1">
      <c r="A42" s="59" t="s">
        <v>155</v>
      </c>
      <c r="B42" s="60" t="s">
        <v>122</v>
      </c>
      <c r="C42" s="61" t="s">
        <v>69</v>
      </c>
      <c r="D42" s="61"/>
      <c r="E42" s="37">
        <f t="shared" si="0"/>
        <v>30</v>
      </c>
    </row>
    <row r="43" spans="1:5" ht="39.75" customHeight="1">
      <c r="A43" s="59" t="s">
        <v>120</v>
      </c>
      <c r="B43" s="60" t="s">
        <v>122</v>
      </c>
      <c r="C43" s="61" t="s">
        <v>123</v>
      </c>
      <c r="D43" s="61"/>
      <c r="E43" s="37">
        <f t="shared" si="0"/>
        <v>30</v>
      </c>
    </row>
    <row r="44" spans="1:5" ht="78" customHeight="1">
      <c r="A44" s="64" t="s">
        <v>119</v>
      </c>
      <c r="B44" s="60" t="s">
        <v>122</v>
      </c>
      <c r="C44" s="61" t="s">
        <v>124</v>
      </c>
      <c r="D44" s="61"/>
      <c r="E44" s="37">
        <f t="shared" si="0"/>
        <v>30</v>
      </c>
    </row>
    <row r="45" spans="1:5" ht="146.25" customHeight="1">
      <c r="A45" s="59" t="s">
        <v>132</v>
      </c>
      <c r="B45" s="60" t="s">
        <v>122</v>
      </c>
      <c r="C45" s="61" t="s">
        <v>125</v>
      </c>
      <c r="D45" s="61"/>
      <c r="E45" s="37">
        <f t="shared" si="0"/>
        <v>30</v>
      </c>
    </row>
    <row r="46" spans="1:5" ht="51.75" customHeight="1">
      <c r="A46" s="59" t="s">
        <v>58</v>
      </c>
      <c r="B46" s="60" t="s">
        <v>122</v>
      </c>
      <c r="C46" s="61" t="s">
        <v>126</v>
      </c>
      <c r="D46" s="61">
        <v>200</v>
      </c>
      <c r="E46" s="37">
        <v>30</v>
      </c>
    </row>
    <row r="47" spans="1:5" ht="29.25">
      <c r="A47" s="57" t="s">
        <v>67</v>
      </c>
      <c r="B47" s="58" t="s">
        <v>113</v>
      </c>
      <c r="C47" s="61"/>
      <c r="D47" s="61"/>
      <c r="E47" s="56">
        <f aca="true" t="shared" si="1" ref="E47:E52">E48</f>
        <v>250</v>
      </c>
    </row>
    <row r="48" spans="1:5" ht="15">
      <c r="A48" s="59" t="s">
        <v>68</v>
      </c>
      <c r="B48" s="58" t="s">
        <v>114</v>
      </c>
      <c r="C48" s="61"/>
      <c r="D48" s="61"/>
      <c r="E48" s="56">
        <f>E49</f>
        <v>250</v>
      </c>
    </row>
    <row r="49" spans="1:5" ht="127.5" customHeight="1">
      <c r="A49" s="59" t="s">
        <v>155</v>
      </c>
      <c r="B49" s="58" t="s">
        <v>114</v>
      </c>
      <c r="C49" s="61" t="s">
        <v>69</v>
      </c>
      <c r="D49" s="61"/>
      <c r="E49" s="37">
        <f t="shared" si="1"/>
        <v>250</v>
      </c>
    </row>
    <row r="50" spans="1:5" ht="30">
      <c r="A50" s="59" t="s">
        <v>70</v>
      </c>
      <c r="B50" s="58" t="s">
        <v>114</v>
      </c>
      <c r="C50" s="61" t="s">
        <v>71</v>
      </c>
      <c r="D50" s="61"/>
      <c r="E50" s="37">
        <f t="shared" si="1"/>
        <v>250</v>
      </c>
    </row>
    <row r="51" spans="1:16" ht="45">
      <c r="A51" s="59" t="s">
        <v>72</v>
      </c>
      <c r="B51" s="58" t="s">
        <v>114</v>
      </c>
      <c r="C51" s="61" t="s">
        <v>73</v>
      </c>
      <c r="D51" s="61"/>
      <c r="E51" s="37">
        <f t="shared" si="1"/>
        <v>250</v>
      </c>
      <c r="I51" s="86"/>
      <c r="J51" s="86"/>
      <c r="K51" s="86"/>
      <c r="L51" s="86"/>
      <c r="M51" s="86"/>
      <c r="N51" s="86"/>
      <c r="O51" s="86"/>
      <c r="P51" s="86"/>
    </row>
    <row r="52" spans="1:16" ht="138.75" customHeight="1">
      <c r="A52" s="59" t="s">
        <v>129</v>
      </c>
      <c r="B52" s="58" t="s">
        <v>114</v>
      </c>
      <c r="C52" s="61" t="s">
        <v>74</v>
      </c>
      <c r="D52" s="61"/>
      <c r="E52" s="37">
        <f t="shared" si="1"/>
        <v>250</v>
      </c>
      <c r="I52" s="86"/>
      <c r="J52" s="86"/>
      <c r="K52" s="86"/>
      <c r="L52" s="86"/>
      <c r="M52" s="86"/>
      <c r="N52" s="86"/>
      <c r="O52" s="86"/>
      <c r="P52" s="86"/>
    </row>
    <row r="53" spans="1:5" ht="51" customHeight="1">
      <c r="A53" s="59" t="s">
        <v>58</v>
      </c>
      <c r="B53" s="58" t="s">
        <v>114</v>
      </c>
      <c r="C53" s="61" t="s">
        <v>74</v>
      </c>
      <c r="D53" s="61">
        <v>200</v>
      </c>
      <c r="E53" s="37">
        <v>250</v>
      </c>
    </row>
    <row r="54" spans="1:5" ht="43.5">
      <c r="A54" s="57" t="s">
        <v>75</v>
      </c>
      <c r="B54" s="58" t="s">
        <v>115</v>
      </c>
      <c r="C54" s="54"/>
      <c r="D54" s="54"/>
      <c r="E54" s="56">
        <f>E55</f>
        <v>870</v>
      </c>
    </row>
    <row r="55" spans="1:5" ht="15">
      <c r="A55" s="59" t="s">
        <v>76</v>
      </c>
      <c r="B55" s="60" t="s">
        <v>116</v>
      </c>
      <c r="C55" s="54"/>
      <c r="D55" s="54"/>
      <c r="E55" s="56">
        <f>E56</f>
        <v>870</v>
      </c>
    </row>
    <row r="56" spans="1:5" ht="102" customHeight="1">
      <c r="A56" s="59" t="s">
        <v>155</v>
      </c>
      <c r="B56" s="60" t="s">
        <v>116</v>
      </c>
      <c r="C56" s="54" t="s">
        <v>89</v>
      </c>
      <c r="D56" s="54"/>
      <c r="E56" s="56">
        <f>E57</f>
        <v>870</v>
      </c>
    </row>
    <row r="57" spans="1:5" ht="30">
      <c r="A57" s="62" t="s">
        <v>77</v>
      </c>
      <c r="B57" s="60" t="s">
        <v>116</v>
      </c>
      <c r="C57" s="61" t="s">
        <v>78</v>
      </c>
      <c r="D57" s="61"/>
      <c r="E57" s="56">
        <f>E58</f>
        <v>870</v>
      </c>
    </row>
    <row r="58" spans="1:5" ht="45">
      <c r="A58" s="59" t="s">
        <v>79</v>
      </c>
      <c r="B58" s="60" t="s">
        <v>116</v>
      </c>
      <c r="C58" s="61" t="s">
        <v>80</v>
      </c>
      <c r="D58" s="61"/>
      <c r="E58" s="56">
        <f>E59+E61</f>
        <v>870</v>
      </c>
    </row>
    <row r="59" spans="1:5" ht="30">
      <c r="A59" s="62" t="s">
        <v>81</v>
      </c>
      <c r="B59" s="60" t="s">
        <v>116</v>
      </c>
      <c r="C59" s="61" t="s">
        <v>82</v>
      </c>
      <c r="D59" s="61"/>
      <c r="E59" s="37">
        <f>E60</f>
        <v>650</v>
      </c>
    </row>
    <row r="60" spans="1:5" ht="45">
      <c r="A60" s="59" t="s">
        <v>83</v>
      </c>
      <c r="B60" s="60" t="s">
        <v>116</v>
      </c>
      <c r="C60" s="61" t="s">
        <v>82</v>
      </c>
      <c r="D60" s="61">
        <v>200</v>
      </c>
      <c r="E60" s="37">
        <v>650</v>
      </c>
    </row>
    <row r="61" spans="1:5" ht="143.25" customHeight="1">
      <c r="A61" s="59" t="s">
        <v>129</v>
      </c>
      <c r="B61" s="60" t="s">
        <v>116</v>
      </c>
      <c r="C61" s="61" t="s">
        <v>84</v>
      </c>
      <c r="D61" s="61"/>
      <c r="E61" s="37">
        <f>E62</f>
        <v>220</v>
      </c>
    </row>
    <row r="62" spans="1:5" ht="45">
      <c r="A62" s="59" t="s">
        <v>83</v>
      </c>
      <c r="B62" s="60" t="s">
        <v>116</v>
      </c>
      <c r="C62" s="61" t="s">
        <v>84</v>
      </c>
      <c r="D62" s="61">
        <v>200</v>
      </c>
      <c r="E62" s="37">
        <v>220</v>
      </c>
    </row>
    <row r="65" spans="1:5" ht="15">
      <c r="A65" s="1"/>
      <c r="B65" s="1"/>
      <c r="C65" s="1"/>
      <c r="D65" s="1"/>
      <c r="E65" s="1"/>
    </row>
    <row r="66" spans="1:5" ht="15">
      <c r="A66" s="1" t="s">
        <v>43</v>
      </c>
      <c r="B66" s="1"/>
      <c r="C66" s="1"/>
      <c r="D66" s="7" t="s">
        <v>136</v>
      </c>
      <c r="E66" s="1"/>
    </row>
  </sheetData>
  <sheetProtection/>
  <mergeCells count="17">
    <mergeCell ref="I51:P52"/>
    <mergeCell ref="A16:A17"/>
    <mergeCell ref="B16:B17"/>
    <mergeCell ref="C16:C17"/>
    <mergeCell ref="D16:D17"/>
    <mergeCell ref="C1:E1"/>
    <mergeCell ref="C2:E2"/>
    <mergeCell ref="C3:E3"/>
    <mergeCell ref="C4:E4"/>
    <mergeCell ref="C5:E5"/>
    <mergeCell ref="C6:E6"/>
    <mergeCell ref="C7:E7"/>
    <mergeCell ref="C8:E8"/>
    <mergeCell ref="A10:E10"/>
    <mergeCell ref="A13:E13"/>
    <mergeCell ref="A12:E12"/>
    <mergeCell ref="A11:E11"/>
  </mergeCells>
  <printOptions horizontalCentered="1"/>
  <pageMargins left="1.1023622047244095" right="0.31496062992125984" top="0.7480314960629921" bottom="0.7480314960629921" header="0.31496062992125984" footer="0.31496062992125984"/>
  <pageSetup fitToHeight="0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49.57421875" style="0" customWidth="1"/>
    <col min="2" max="2" width="18.421875" style="0" customWidth="1"/>
    <col min="4" max="4" width="26.8515625" style="0" customWidth="1"/>
  </cols>
  <sheetData>
    <row r="1" spans="2:4" ht="15">
      <c r="B1" s="84" t="s">
        <v>144</v>
      </c>
      <c r="C1" s="84"/>
      <c r="D1" s="84"/>
    </row>
    <row r="2" spans="2:4" ht="15">
      <c r="B2" s="84" t="s">
        <v>133</v>
      </c>
      <c r="C2" s="84"/>
      <c r="D2" s="84"/>
    </row>
    <row r="3" spans="2:4" ht="15">
      <c r="B3" s="84" t="s">
        <v>40</v>
      </c>
      <c r="C3" s="84"/>
      <c r="D3" s="84"/>
    </row>
    <row r="4" spans="2:4" ht="15">
      <c r="B4" s="85" t="s">
        <v>168</v>
      </c>
      <c r="C4" s="85"/>
      <c r="D4" s="85"/>
    </row>
    <row r="5" spans="2:4" ht="15">
      <c r="B5" s="84" t="s">
        <v>134</v>
      </c>
      <c r="C5" s="84"/>
      <c r="D5" s="84"/>
    </row>
    <row r="6" spans="2:4" ht="15">
      <c r="B6" s="84" t="s">
        <v>40</v>
      </c>
      <c r="C6" s="84"/>
      <c r="D6" s="84"/>
    </row>
    <row r="7" spans="2:4" ht="15">
      <c r="B7" s="84" t="s">
        <v>147</v>
      </c>
      <c r="C7" s="84"/>
      <c r="D7" s="84"/>
    </row>
    <row r="8" spans="2:4" ht="15">
      <c r="B8" s="84" t="s">
        <v>151</v>
      </c>
      <c r="C8" s="84"/>
      <c r="D8" s="84"/>
    </row>
    <row r="9" spans="2:4" ht="15">
      <c r="B9" s="3"/>
      <c r="C9" s="3"/>
      <c r="D9" s="3"/>
    </row>
    <row r="10" spans="1:5" ht="15.75">
      <c r="A10" s="83" t="s">
        <v>137</v>
      </c>
      <c r="B10" s="83"/>
      <c r="C10" s="83"/>
      <c r="D10" s="83"/>
      <c r="E10" s="36"/>
    </row>
    <row r="11" spans="1:5" ht="15.75">
      <c r="A11" s="83" t="s">
        <v>156</v>
      </c>
      <c r="B11" s="83"/>
      <c r="C11" s="83"/>
      <c r="D11" s="83"/>
      <c r="E11" s="83"/>
    </row>
    <row r="12" spans="1:5" ht="15.75">
      <c r="A12" s="83" t="s">
        <v>105</v>
      </c>
      <c r="B12" s="83"/>
      <c r="C12" s="83"/>
      <c r="D12" s="83"/>
      <c r="E12" s="36"/>
    </row>
    <row r="13" spans="1:5" ht="15.75">
      <c r="A13" s="83" t="s">
        <v>104</v>
      </c>
      <c r="B13" s="83"/>
      <c r="C13" s="83"/>
      <c r="D13" s="83"/>
      <c r="E13" s="36"/>
    </row>
    <row r="14" spans="1:5" ht="15">
      <c r="A14" s="2"/>
      <c r="B14" s="2"/>
      <c r="C14" s="2"/>
      <c r="D14" s="2"/>
      <c r="E14" s="2"/>
    </row>
    <row r="15" ht="15">
      <c r="D15" s="71" t="s">
        <v>42</v>
      </c>
    </row>
    <row r="16" spans="1:4" ht="15">
      <c r="A16" s="88" t="s">
        <v>1</v>
      </c>
      <c r="B16" s="88" t="s">
        <v>47</v>
      </c>
      <c r="C16" s="88" t="s">
        <v>48</v>
      </c>
      <c r="D16" s="65" t="s">
        <v>2</v>
      </c>
    </row>
    <row r="17" spans="1:4" ht="15">
      <c r="A17" s="88"/>
      <c r="B17" s="88"/>
      <c r="C17" s="88"/>
      <c r="D17" s="65" t="s">
        <v>99</v>
      </c>
    </row>
    <row r="18" spans="1:4" ht="15">
      <c r="A18" s="55" t="s">
        <v>3</v>
      </c>
      <c r="B18" s="54"/>
      <c r="C18" s="54"/>
      <c r="D18" s="56">
        <f>D19+D34</f>
        <v>2959.6000000000004</v>
      </c>
    </row>
    <row r="19" spans="1:4" ht="75" customHeight="1">
      <c r="A19" s="57" t="s">
        <v>157</v>
      </c>
      <c r="B19" s="63" t="s">
        <v>89</v>
      </c>
      <c r="C19" s="61"/>
      <c r="D19" s="56">
        <f>D20+D24+D28</f>
        <v>1150</v>
      </c>
    </row>
    <row r="20" spans="1:4" ht="41.25" customHeight="1">
      <c r="A20" s="59" t="s">
        <v>120</v>
      </c>
      <c r="B20" s="61" t="s">
        <v>127</v>
      </c>
      <c r="C20" s="61"/>
      <c r="D20" s="37">
        <f>D21</f>
        <v>30</v>
      </c>
    </row>
    <row r="21" spans="1:4" ht="37.5" customHeight="1">
      <c r="A21" s="62" t="s">
        <v>119</v>
      </c>
      <c r="B21" s="61" t="s">
        <v>128</v>
      </c>
      <c r="C21" s="61"/>
      <c r="D21" s="37">
        <f>D22</f>
        <v>30</v>
      </c>
    </row>
    <row r="22" spans="1:4" ht="78.75" customHeight="1">
      <c r="A22" s="59" t="s">
        <v>129</v>
      </c>
      <c r="B22" s="61" t="s">
        <v>126</v>
      </c>
      <c r="C22" s="61"/>
      <c r="D22" s="37">
        <f>D23</f>
        <v>30</v>
      </c>
    </row>
    <row r="23" spans="1:4" ht="33" customHeight="1">
      <c r="A23" s="59" t="s">
        <v>58</v>
      </c>
      <c r="B23" s="61" t="s">
        <v>126</v>
      </c>
      <c r="C23" s="61">
        <v>200</v>
      </c>
      <c r="D23" s="37">
        <f>'прил 5'!E46</f>
        <v>30</v>
      </c>
    </row>
    <row r="24" spans="1:4" ht="16.5" customHeight="1">
      <c r="A24" s="66" t="s">
        <v>90</v>
      </c>
      <c r="B24" s="61" t="s">
        <v>71</v>
      </c>
      <c r="C24" s="61"/>
      <c r="D24" s="37">
        <f>D25</f>
        <v>250</v>
      </c>
    </row>
    <row r="25" spans="1:4" ht="33.75" customHeight="1">
      <c r="A25" s="66" t="s">
        <v>72</v>
      </c>
      <c r="B25" s="61" t="s">
        <v>73</v>
      </c>
      <c r="C25" s="61"/>
      <c r="D25" s="37">
        <f>D26</f>
        <v>250</v>
      </c>
    </row>
    <row r="26" spans="1:4" ht="79.5" customHeight="1">
      <c r="A26" s="59" t="s">
        <v>129</v>
      </c>
      <c r="B26" s="61" t="s">
        <v>74</v>
      </c>
      <c r="C26" s="61"/>
      <c r="D26" s="37">
        <f>D27</f>
        <v>250</v>
      </c>
    </row>
    <row r="27" spans="1:4" ht="31.5" customHeight="1">
      <c r="A27" s="66" t="s">
        <v>83</v>
      </c>
      <c r="B27" s="61" t="s">
        <v>74</v>
      </c>
      <c r="C27" s="61">
        <v>200</v>
      </c>
      <c r="D27" s="37">
        <f>'прил 5'!E53</f>
        <v>250</v>
      </c>
    </row>
    <row r="28" spans="1:4" ht="32.25" customHeight="1">
      <c r="A28" s="66" t="s">
        <v>77</v>
      </c>
      <c r="B28" s="61" t="s">
        <v>78</v>
      </c>
      <c r="C28" s="61"/>
      <c r="D28" s="37">
        <f>D29</f>
        <v>870</v>
      </c>
    </row>
    <row r="29" spans="1:4" ht="35.25" customHeight="1">
      <c r="A29" s="66" t="s">
        <v>91</v>
      </c>
      <c r="B29" s="61" t="s">
        <v>80</v>
      </c>
      <c r="C29" s="61"/>
      <c r="D29" s="37">
        <f>D30+D32</f>
        <v>870</v>
      </c>
    </row>
    <row r="30" spans="1:4" ht="33.75" customHeight="1">
      <c r="A30" s="66" t="s">
        <v>92</v>
      </c>
      <c r="B30" s="61" t="s">
        <v>82</v>
      </c>
      <c r="C30" s="61"/>
      <c r="D30" s="37">
        <f>D31</f>
        <v>650</v>
      </c>
    </row>
    <row r="31" spans="1:4" ht="30">
      <c r="A31" s="66" t="s">
        <v>83</v>
      </c>
      <c r="B31" s="61" t="s">
        <v>82</v>
      </c>
      <c r="C31" s="61">
        <v>200</v>
      </c>
      <c r="D31" s="37">
        <f>'прил 5'!E60</f>
        <v>650</v>
      </c>
    </row>
    <row r="32" spans="1:4" ht="81.75" customHeight="1">
      <c r="A32" s="59" t="s">
        <v>129</v>
      </c>
      <c r="B32" s="61" t="s">
        <v>84</v>
      </c>
      <c r="C32" s="67"/>
      <c r="D32" s="56">
        <f>D33</f>
        <v>220</v>
      </c>
    </row>
    <row r="33" spans="1:4" ht="30">
      <c r="A33" s="66" t="s">
        <v>83</v>
      </c>
      <c r="B33" s="61" t="s">
        <v>84</v>
      </c>
      <c r="C33" s="61">
        <v>200</v>
      </c>
      <c r="D33" s="37">
        <f>'прил 5'!E62</f>
        <v>220</v>
      </c>
    </row>
    <row r="34" spans="1:4" ht="15">
      <c r="A34" s="68" t="s">
        <v>51</v>
      </c>
      <c r="B34" s="63" t="s">
        <v>52</v>
      </c>
      <c r="C34" s="63"/>
      <c r="D34" s="56">
        <f>D35+D37+D41+D43</f>
        <v>1809.6000000000001</v>
      </c>
    </row>
    <row r="35" spans="1:4" ht="15">
      <c r="A35" s="66" t="s">
        <v>106</v>
      </c>
      <c r="B35" s="61" t="s">
        <v>53</v>
      </c>
      <c r="C35" s="61"/>
      <c r="D35" s="37">
        <f>D36</f>
        <v>600.1</v>
      </c>
    </row>
    <row r="36" spans="1:4" ht="84" customHeight="1">
      <c r="A36" s="66" t="s">
        <v>54</v>
      </c>
      <c r="B36" s="61" t="s">
        <v>53</v>
      </c>
      <c r="C36" s="61">
        <v>100</v>
      </c>
      <c r="D36" s="37">
        <f>'прил 5'!E23</f>
        <v>600.1</v>
      </c>
    </row>
    <row r="37" spans="1:4" ht="15">
      <c r="A37" s="66" t="s">
        <v>56</v>
      </c>
      <c r="B37" s="61" t="s">
        <v>96</v>
      </c>
      <c r="C37" s="61"/>
      <c r="D37" s="37">
        <f>D38+D39+D40</f>
        <v>1115.8</v>
      </c>
    </row>
    <row r="38" spans="1:4" ht="83.25" customHeight="1">
      <c r="A38" s="66" t="s">
        <v>54</v>
      </c>
      <c r="B38" s="61" t="s">
        <v>57</v>
      </c>
      <c r="C38" s="61">
        <v>100</v>
      </c>
      <c r="D38" s="37">
        <f>'прил 5'!E27</f>
        <v>735.6</v>
      </c>
    </row>
    <row r="39" spans="1:4" ht="31.5" customHeight="1">
      <c r="A39" s="66" t="s">
        <v>83</v>
      </c>
      <c r="B39" s="61" t="s">
        <v>57</v>
      </c>
      <c r="C39" s="61">
        <v>200</v>
      </c>
      <c r="D39" s="37">
        <f>'прил 5'!E28</f>
        <v>370</v>
      </c>
    </row>
    <row r="40" spans="1:4" ht="15">
      <c r="A40" s="66" t="s">
        <v>59</v>
      </c>
      <c r="B40" s="61" t="s">
        <v>57</v>
      </c>
      <c r="C40" s="61">
        <v>800</v>
      </c>
      <c r="D40" s="37">
        <f>'прил 5'!E29</f>
        <v>10.2</v>
      </c>
    </row>
    <row r="41" spans="1:4" ht="15">
      <c r="A41" s="66" t="s">
        <v>61</v>
      </c>
      <c r="B41" s="61" t="s">
        <v>62</v>
      </c>
      <c r="C41" s="61"/>
      <c r="D41" s="37">
        <f>D42</f>
        <v>10</v>
      </c>
    </row>
    <row r="42" spans="1:4" ht="15">
      <c r="A42" s="66" t="s">
        <v>59</v>
      </c>
      <c r="B42" s="61" t="s">
        <v>62</v>
      </c>
      <c r="C42" s="61">
        <v>800</v>
      </c>
      <c r="D42" s="37">
        <f>'прил 5'!E33</f>
        <v>10</v>
      </c>
    </row>
    <row r="43" spans="1:4" ht="60">
      <c r="A43" s="66" t="s">
        <v>65</v>
      </c>
      <c r="B43" s="61" t="s">
        <v>66</v>
      </c>
      <c r="C43" s="61"/>
      <c r="D43" s="37">
        <f>D44+D45</f>
        <v>83.7</v>
      </c>
    </row>
    <row r="44" spans="1:4" ht="79.5" customHeight="1">
      <c r="A44" s="66" t="s">
        <v>54</v>
      </c>
      <c r="B44" s="61" t="s">
        <v>66</v>
      </c>
      <c r="C44" s="61">
        <v>100</v>
      </c>
      <c r="D44" s="37">
        <f>'прил 5'!E38</f>
        <v>80.2</v>
      </c>
    </row>
    <row r="45" spans="1:4" ht="30">
      <c r="A45" s="66" t="s">
        <v>83</v>
      </c>
      <c r="B45" s="61" t="s">
        <v>66</v>
      </c>
      <c r="C45" s="61">
        <v>200</v>
      </c>
      <c r="D45" s="37">
        <f>'прил 5'!E39</f>
        <v>3.5</v>
      </c>
    </row>
    <row r="46" ht="15.75">
      <c r="A46" s="4"/>
    </row>
    <row r="47" ht="15.75">
      <c r="A47" s="4"/>
    </row>
    <row r="48" spans="1:4" ht="15">
      <c r="A48" s="3" t="s">
        <v>43</v>
      </c>
      <c r="B48" s="1"/>
      <c r="C48" s="1"/>
      <c r="D48" s="7" t="s">
        <v>136</v>
      </c>
    </row>
  </sheetData>
  <sheetProtection/>
  <mergeCells count="15">
    <mergeCell ref="A11:E11"/>
    <mergeCell ref="A12:D12"/>
    <mergeCell ref="A13:D13"/>
    <mergeCell ref="A16:A17"/>
    <mergeCell ref="B16:B17"/>
    <mergeCell ref="C16:C17"/>
    <mergeCell ref="B5:D5"/>
    <mergeCell ref="A10:D10"/>
    <mergeCell ref="B1:D1"/>
    <mergeCell ref="B2:D2"/>
    <mergeCell ref="B3:D3"/>
    <mergeCell ref="B4:D4"/>
    <mergeCell ref="B6:D6"/>
    <mergeCell ref="B7:D7"/>
    <mergeCell ref="B8:D8"/>
  </mergeCells>
  <printOptions horizontalCentered="1"/>
  <pageMargins left="0.9055118110236221" right="0.31496062992125984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5"/>
  <cols>
    <col min="1" max="1" width="48.7109375" style="0" customWidth="1"/>
    <col min="3" max="3" width="16.57421875" style="0" customWidth="1"/>
    <col min="5" max="5" width="30.57421875" style="0" customWidth="1"/>
  </cols>
  <sheetData>
    <row r="1" spans="3:5" ht="15">
      <c r="C1" s="84" t="s">
        <v>139</v>
      </c>
      <c r="D1" s="84"/>
      <c r="E1" s="84"/>
    </row>
    <row r="2" spans="3:5" ht="15">
      <c r="C2" s="84" t="s">
        <v>133</v>
      </c>
      <c r="D2" s="84"/>
      <c r="E2" s="84"/>
    </row>
    <row r="3" spans="3:5" ht="15">
      <c r="C3" s="84" t="s">
        <v>40</v>
      </c>
      <c r="D3" s="84"/>
      <c r="E3" s="84"/>
    </row>
    <row r="4" spans="3:5" ht="15">
      <c r="C4" s="85" t="s">
        <v>168</v>
      </c>
      <c r="D4" s="85"/>
      <c r="E4" s="85"/>
    </row>
    <row r="5" spans="3:5" ht="15">
      <c r="C5" s="84" t="s">
        <v>134</v>
      </c>
      <c r="D5" s="84"/>
      <c r="E5" s="84"/>
    </row>
    <row r="6" spans="3:5" ht="15">
      <c r="C6" s="84" t="s">
        <v>40</v>
      </c>
      <c r="D6" s="84"/>
      <c r="E6" s="84"/>
    </row>
    <row r="7" spans="3:5" ht="15">
      <c r="C7" s="84" t="s">
        <v>147</v>
      </c>
      <c r="D7" s="84"/>
      <c r="E7" s="84"/>
    </row>
    <row r="8" spans="3:5" ht="15">
      <c r="C8" s="84" t="s">
        <v>151</v>
      </c>
      <c r="D8" s="84"/>
      <c r="E8" s="84"/>
    </row>
    <row r="10" spans="1:5" ht="15.75">
      <c r="A10" s="83" t="s">
        <v>140</v>
      </c>
      <c r="B10" s="83"/>
      <c r="C10" s="83"/>
      <c r="D10" s="83"/>
      <c r="E10" s="83"/>
    </row>
    <row r="11" spans="1:5" ht="15.75">
      <c r="A11" s="83" t="s">
        <v>158</v>
      </c>
      <c r="B11" s="83"/>
      <c r="C11" s="83"/>
      <c r="D11" s="83"/>
      <c r="E11" s="83"/>
    </row>
    <row r="13" ht="15">
      <c r="E13" s="71" t="s">
        <v>42</v>
      </c>
    </row>
    <row r="14" spans="1:5" ht="15">
      <c r="A14" s="88" t="s">
        <v>1</v>
      </c>
      <c r="B14" s="89" t="s">
        <v>97</v>
      </c>
      <c r="C14" s="89" t="s">
        <v>47</v>
      </c>
      <c r="D14" s="89" t="s">
        <v>48</v>
      </c>
      <c r="E14" s="65" t="s">
        <v>2</v>
      </c>
    </row>
    <row r="15" spans="1:5" ht="15">
      <c r="A15" s="88"/>
      <c r="B15" s="89"/>
      <c r="C15" s="89"/>
      <c r="D15" s="89"/>
      <c r="E15" s="70" t="s">
        <v>99</v>
      </c>
    </row>
    <row r="16" spans="1:5" ht="15">
      <c r="A16" s="69" t="s">
        <v>3</v>
      </c>
      <c r="B16" s="69"/>
      <c r="C16" s="65"/>
      <c r="D16" s="65"/>
      <c r="E16" s="56">
        <f>E17</f>
        <v>2959.6000000000004</v>
      </c>
    </row>
    <row r="17" spans="1:5" ht="66.75" customHeight="1">
      <c r="A17" s="57" t="s">
        <v>138</v>
      </c>
      <c r="B17" s="55">
        <v>791</v>
      </c>
      <c r="C17" s="54"/>
      <c r="D17" s="54"/>
      <c r="E17" s="56">
        <f>E18+E33</f>
        <v>2959.6000000000004</v>
      </c>
    </row>
    <row r="18" spans="1:5" ht="75.75" customHeight="1">
      <c r="A18" s="57" t="s">
        <v>157</v>
      </c>
      <c r="B18" s="55">
        <v>791</v>
      </c>
      <c r="C18" s="55" t="s">
        <v>98</v>
      </c>
      <c r="D18" s="55"/>
      <c r="E18" s="56">
        <f>E19+E23+E27</f>
        <v>1150</v>
      </c>
    </row>
    <row r="19" spans="1:5" ht="34.5" customHeight="1">
      <c r="A19" s="59" t="s">
        <v>120</v>
      </c>
      <c r="B19" s="54">
        <v>791</v>
      </c>
      <c r="C19" s="61" t="s">
        <v>127</v>
      </c>
      <c r="D19" s="55"/>
      <c r="E19" s="37">
        <f>E20</f>
        <v>30</v>
      </c>
    </row>
    <row r="20" spans="1:5" ht="34.5" customHeight="1">
      <c r="A20" s="62" t="s">
        <v>119</v>
      </c>
      <c r="B20" s="54">
        <v>791</v>
      </c>
      <c r="C20" s="61" t="s">
        <v>128</v>
      </c>
      <c r="D20" s="55"/>
      <c r="E20" s="37">
        <f>E21</f>
        <v>30</v>
      </c>
    </row>
    <row r="21" spans="1:5" ht="84" customHeight="1">
      <c r="A21" s="59" t="s">
        <v>129</v>
      </c>
      <c r="B21" s="54">
        <v>791</v>
      </c>
      <c r="C21" s="61" t="s">
        <v>126</v>
      </c>
      <c r="D21" s="55"/>
      <c r="E21" s="37">
        <f>E22</f>
        <v>30</v>
      </c>
    </row>
    <row r="22" spans="1:5" ht="39.75" customHeight="1">
      <c r="A22" s="59" t="s">
        <v>58</v>
      </c>
      <c r="B22" s="54">
        <v>791</v>
      </c>
      <c r="C22" s="61" t="s">
        <v>126</v>
      </c>
      <c r="D22" s="54">
        <v>200</v>
      </c>
      <c r="E22" s="37">
        <f>'прил 7'!D23</f>
        <v>30</v>
      </c>
    </row>
    <row r="23" spans="1:5" ht="18.75" customHeight="1">
      <c r="A23" s="66" t="s">
        <v>90</v>
      </c>
      <c r="B23" s="54">
        <v>791</v>
      </c>
      <c r="C23" s="54" t="s">
        <v>71</v>
      </c>
      <c r="D23" s="55"/>
      <c r="E23" s="37">
        <f>E24</f>
        <v>250</v>
      </c>
    </row>
    <row r="24" spans="1:5" ht="33" customHeight="1">
      <c r="A24" s="66" t="s">
        <v>72</v>
      </c>
      <c r="B24" s="54">
        <v>791</v>
      </c>
      <c r="C24" s="54" t="s">
        <v>73</v>
      </c>
      <c r="D24" s="55"/>
      <c r="E24" s="37">
        <f>E25</f>
        <v>250</v>
      </c>
    </row>
    <row r="25" spans="1:5" ht="76.5" customHeight="1">
      <c r="A25" s="59" t="s">
        <v>129</v>
      </c>
      <c r="B25" s="54">
        <v>791</v>
      </c>
      <c r="C25" s="61" t="s">
        <v>74</v>
      </c>
      <c r="D25" s="61"/>
      <c r="E25" s="37">
        <f>E26</f>
        <v>250</v>
      </c>
    </row>
    <row r="26" spans="1:5" ht="30.75" customHeight="1">
      <c r="A26" s="66" t="s">
        <v>83</v>
      </c>
      <c r="B26" s="54">
        <v>791</v>
      </c>
      <c r="C26" s="61" t="s">
        <v>74</v>
      </c>
      <c r="D26" s="61">
        <v>200</v>
      </c>
      <c r="E26" s="37">
        <f>'прил 7'!D27</f>
        <v>250</v>
      </c>
    </row>
    <row r="27" spans="1:5" ht="30.75" customHeight="1">
      <c r="A27" s="66" t="s">
        <v>77</v>
      </c>
      <c r="B27" s="54">
        <v>791</v>
      </c>
      <c r="C27" s="61" t="s">
        <v>78</v>
      </c>
      <c r="D27" s="61"/>
      <c r="E27" s="37">
        <f>E28</f>
        <v>870</v>
      </c>
    </row>
    <row r="28" spans="1:5" ht="32.25" customHeight="1">
      <c r="A28" s="66" t="s">
        <v>91</v>
      </c>
      <c r="B28" s="54">
        <v>791</v>
      </c>
      <c r="C28" s="61" t="s">
        <v>80</v>
      </c>
      <c r="D28" s="61"/>
      <c r="E28" s="37">
        <f>E29+E31</f>
        <v>870</v>
      </c>
    </row>
    <row r="29" spans="1:5" ht="30" customHeight="1">
      <c r="A29" s="66" t="s">
        <v>92</v>
      </c>
      <c r="B29" s="54">
        <v>791</v>
      </c>
      <c r="C29" s="61" t="s">
        <v>82</v>
      </c>
      <c r="D29" s="61"/>
      <c r="E29" s="37">
        <f>E30</f>
        <v>650</v>
      </c>
    </row>
    <row r="30" spans="1:5" ht="31.5" customHeight="1">
      <c r="A30" s="66" t="s">
        <v>83</v>
      </c>
      <c r="B30" s="54">
        <v>791</v>
      </c>
      <c r="C30" s="61" t="s">
        <v>82</v>
      </c>
      <c r="D30" s="61">
        <v>200</v>
      </c>
      <c r="E30" s="37">
        <f>'прил 7'!D31</f>
        <v>650</v>
      </c>
    </row>
    <row r="31" spans="1:5" ht="72.75" customHeight="1">
      <c r="A31" s="59" t="s">
        <v>129</v>
      </c>
      <c r="B31" s="54">
        <v>791</v>
      </c>
      <c r="C31" s="61" t="s">
        <v>84</v>
      </c>
      <c r="D31" s="61"/>
      <c r="E31" s="37">
        <f>E32</f>
        <v>220</v>
      </c>
    </row>
    <row r="32" spans="1:5" ht="32.25" customHeight="1">
      <c r="A32" s="66" t="s">
        <v>83</v>
      </c>
      <c r="B32" s="54">
        <v>791</v>
      </c>
      <c r="C32" s="61" t="s">
        <v>84</v>
      </c>
      <c r="D32" s="61">
        <v>200</v>
      </c>
      <c r="E32" s="37">
        <f>'прил 7'!D33</f>
        <v>220</v>
      </c>
    </row>
    <row r="33" spans="1:5" ht="24" customHeight="1">
      <c r="A33" s="68" t="s">
        <v>51</v>
      </c>
      <c r="B33" s="55">
        <v>791</v>
      </c>
      <c r="C33" s="63" t="s">
        <v>52</v>
      </c>
      <c r="D33" s="63"/>
      <c r="E33" s="56">
        <f>E34+E36+E40+E42</f>
        <v>1809.6000000000001</v>
      </c>
    </row>
    <row r="34" spans="1:5" ht="30" customHeight="1">
      <c r="A34" s="66" t="s">
        <v>106</v>
      </c>
      <c r="B34" s="54">
        <v>791</v>
      </c>
      <c r="C34" s="61" t="s">
        <v>53</v>
      </c>
      <c r="D34" s="61"/>
      <c r="E34" s="37">
        <f>E35</f>
        <v>600.1</v>
      </c>
    </row>
    <row r="35" spans="1:5" ht="79.5" customHeight="1">
      <c r="A35" s="66" t="s">
        <v>54</v>
      </c>
      <c r="B35" s="54">
        <v>791</v>
      </c>
      <c r="C35" s="61" t="s">
        <v>53</v>
      </c>
      <c r="D35" s="61">
        <v>100</v>
      </c>
      <c r="E35" s="37">
        <f>'прил 7'!D36</f>
        <v>600.1</v>
      </c>
    </row>
    <row r="36" spans="1:5" ht="15">
      <c r="A36" s="66" t="s">
        <v>56</v>
      </c>
      <c r="B36" s="54">
        <v>791</v>
      </c>
      <c r="C36" s="61" t="s">
        <v>96</v>
      </c>
      <c r="D36" s="61"/>
      <c r="E36" s="37">
        <f>E37+E38+E39</f>
        <v>1115.8</v>
      </c>
    </row>
    <row r="37" spans="1:5" ht="78" customHeight="1">
      <c r="A37" s="66" t="s">
        <v>54</v>
      </c>
      <c r="B37" s="54">
        <v>791</v>
      </c>
      <c r="C37" s="61" t="s">
        <v>57</v>
      </c>
      <c r="D37" s="61">
        <v>100</v>
      </c>
      <c r="E37" s="37">
        <f>'прил 7'!D38</f>
        <v>735.6</v>
      </c>
    </row>
    <row r="38" spans="1:5" ht="27" customHeight="1">
      <c r="A38" s="59" t="s">
        <v>83</v>
      </c>
      <c r="B38" s="54">
        <v>791</v>
      </c>
      <c r="C38" s="61" t="s">
        <v>57</v>
      </c>
      <c r="D38" s="61">
        <v>200</v>
      </c>
      <c r="E38" s="37">
        <f>'прил 7'!D39</f>
        <v>370</v>
      </c>
    </row>
    <row r="39" spans="1:5" ht="22.5" customHeight="1">
      <c r="A39" s="66" t="s">
        <v>59</v>
      </c>
      <c r="B39" s="54">
        <v>791</v>
      </c>
      <c r="C39" s="61" t="s">
        <v>57</v>
      </c>
      <c r="D39" s="61">
        <v>800</v>
      </c>
      <c r="E39" s="37">
        <f>'прил 7'!D40</f>
        <v>10.2</v>
      </c>
    </row>
    <row r="40" spans="1:5" ht="20.25" customHeight="1">
      <c r="A40" s="66" t="s">
        <v>61</v>
      </c>
      <c r="B40" s="54">
        <v>791</v>
      </c>
      <c r="C40" s="61" t="s">
        <v>62</v>
      </c>
      <c r="D40" s="61"/>
      <c r="E40" s="37">
        <f>E41</f>
        <v>10</v>
      </c>
    </row>
    <row r="41" spans="1:5" ht="21" customHeight="1">
      <c r="A41" s="66" t="s">
        <v>59</v>
      </c>
      <c r="B41" s="54">
        <v>791</v>
      </c>
      <c r="C41" s="61" t="s">
        <v>62</v>
      </c>
      <c r="D41" s="61">
        <v>800</v>
      </c>
      <c r="E41" s="37">
        <f>'прил 7'!D42</f>
        <v>10</v>
      </c>
    </row>
    <row r="42" spans="1:5" ht="65.25" customHeight="1">
      <c r="A42" s="66" t="s">
        <v>65</v>
      </c>
      <c r="B42" s="54">
        <v>791</v>
      </c>
      <c r="C42" s="61" t="s">
        <v>66</v>
      </c>
      <c r="D42" s="61"/>
      <c r="E42" s="37">
        <f>E43+E44</f>
        <v>83.7</v>
      </c>
    </row>
    <row r="43" spans="1:5" ht="84" customHeight="1">
      <c r="A43" s="66" t="s">
        <v>54</v>
      </c>
      <c r="B43" s="54">
        <v>791</v>
      </c>
      <c r="C43" s="61" t="s">
        <v>66</v>
      </c>
      <c r="D43" s="61">
        <v>100</v>
      </c>
      <c r="E43" s="37">
        <f>'прил 7'!D44</f>
        <v>80.2</v>
      </c>
    </row>
    <row r="44" spans="1:5" ht="30" customHeight="1">
      <c r="A44" s="66" t="s">
        <v>83</v>
      </c>
      <c r="B44" s="54">
        <v>791</v>
      </c>
      <c r="C44" s="61" t="s">
        <v>66</v>
      </c>
      <c r="D44" s="61">
        <v>200</v>
      </c>
      <c r="E44" s="37">
        <f>'прил 7'!D45</f>
        <v>3.5</v>
      </c>
    </row>
    <row r="45" ht="15.75">
      <c r="A45" s="4"/>
    </row>
    <row r="46" ht="15.75">
      <c r="A46" s="4"/>
    </row>
    <row r="47" spans="1:5" ht="15">
      <c r="A47" s="3" t="s">
        <v>43</v>
      </c>
      <c r="B47" s="1"/>
      <c r="C47" s="1"/>
      <c r="D47" s="1"/>
      <c r="E47" s="7" t="s">
        <v>136</v>
      </c>
    </row>
  </sheetData>
  <sheetProtection/>
  <mergeCells count="14">
    <mergeCell ref="C1:E1"/>
    <mergeCell ref="C2:E2"/>
    <mergeCell ref="C3:E3"/>
    <mergeCell ref="C4:E4"/>
    <mergeCell ref="C5:E5"/>
    <mergeCell ref="A14:A15"/>
    <mergeCell ref="B14:B15"/>
    <mergeCell ref="C14:C15"/>
    <mergeCell ref="D14:D15"/>
    <mergeCell ref="A11:E11"/>
    <mergeCell ref="C6:E6"/>
    <mergeCell ref="C7:E7"/>
    <mergeCell ref="C8:E8"/>
    <mergeCell ref="A10:E10"/>
  </mergeCells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C4" sqref="C4:F4"/>
    </sheetView>
  </sheetViews>
  <sheetFormatPr defaultColWidth="9.140625" defaultRowHeight="15"/>
  <cols>
    <col min="1" max="1" width="32.28125" style="0" customWidth="1"/>
    <col min="3" max="3" width="19.00390625" style="0" customWidth="1"/>
    <col min="5" max="5" width="20.28125" style="0" customWidth="1"/>
    <col min="6" max="6" width="21.8515625" style="0" customWidth="1"/>
  </cols>
  <sheetData>
    <row r="1" spans="3:6" ht="15">
      <c r="C1" s="84" t="s">
        <v>143</v>
      </c>
      <c r="D1" s="84"/>
      <c r="E1" s="84"/>
      <c r="F1" s="84"/>
    </row>
    <row r="2" spans="3:6" ht="15">
      <c r="C2" s="84" t="s">
        <v>133</v>
      </c>
      <c r="D2" s="84"/>
      <c r="E2" s="84"/>
      <c r="F2" s="84"/>
    </row>
    <row r="3" spans="3:6" ht="15">
      <c r="C3" s="84" t="s">
        <v>40</v>
      </c>
      <c r="D3" s="84"/>
      <c r="E3" s="84"/>
      <c r="F3" s="84"/>
    </row>
    <row r="4" spans="3:6" ht="15">
      <c r="C4" s="85" t="s">
        <v>166</v>
      </c>
      <c r="D4" s="85"/>
      <c r="E4" s="85"/>
      <c r="F4" s="85"/>
    </row>
    <row r="5" spans="3:6" ht="15">
      <c r="C5" s="84" t="s">
        <v>134</v>
      </c>
      <c r="D5" s="84"/>
      <c r="E5" s="84"/>
      <c r="F5" s="84"/>
    </row>
    <row r="6" spans="3:6" ht="15.75" customHeight="1">
      <c r="C6" s="84" t="s">
        <v>40</v>
      </c>
      <c r="D6" s="84"/>
      <c r="E6" s="84"/>
      <c r="F6" s="84"/>
    </row>
    <row r="7" spans="3:6" ht="15">
      <c r="C7" s="84" t="s">
        <v>147</v>
      </c>
      <c r="D7" s="84"/>
      <c r="E7" s="84"/>
      <c r="F7" s="84"/>
    </row>
    <row r="8" spans="3:6" ht="15">
      <c r="C8" s="84" t="s">
        <v>151</v>
      </c>
      <c r="D8" s="84"/>
      <c r="E8" s="84"/>
      <c r="F8" s="84"/>
    </row>
    <row r="10" spans="1:6" ht="15.75">
      <c r="A10" s="82" t="s">
        <v>137</v>
      </c>
      <c r="B10" s="82"/>
      <c r="C10" s="82"/>
      <c r="D10" s="82"/>
      <c r="E10" s="82"/>
      <c r="F10" s="82"/>
    </row>
    <row r="11" spans="1:6" ht="15.75">
      <c r="A11" s="83" t="s">
        <v>159</v>
      </c>
      <c r="B11" s="83"/>
      <c r="C11" s="83"/>
      <c r="D11" s="83"/>
      <c r="E11" s="83"/>
      <c r="F11" s="83"/>
    </row>
    <row r="12" spans="1:6" ht="15.75">
      <c r="A12" s="83" t="s">
        <v>94</v>
      </c>
      <c r="B12" s="83"/>
      <c r="C12" s="83"/>
      <c r="D12" s="83"/>
      <c r="E12" s="83"/>
      <c r="F12" s="83"/>
    </row>
    <row r="13" spans="1:6" ht="15.75">
      <c r="A13" s="83" t="s">
        <v>93</v>
      </c>
      <c r="B13" s="83"/>
      <c r="C13" s="83"/>
      <c r="D13" s="83"/>
      <c r="E13" s="83"/>
      <c r="F13" s="83"/>
    </row>
    <row r="14" spans="1:6" ht="15">
      <c r="A14" s="1"/>
      <c r="B14" s="1"/>
      <c r="C14" s="1"/>
      <c r="D14" s="1"/>
      <c r="E14" s="1"/>
      <c r="F14" s="1"/>
    </row>
    <row r="15" ht="15">
      <c r="F15" t="s">
        <v>42</v>
      </c>
    </row>
    <row r="16" spans="1:6" ht="15">
      <c r="A16" s="87" t="s">
        <v>45</v>
      </c>
      <c r="B16" s="87" t="s">
        <v>46</v>
      </c>
      <c r="C16" s="87" t="s">
        <v>47</v>
      </c>
      <c r="D16" s="87" t="s">
        <v>48</v>
      </c>
      <c r="E16" s="87" t="s">
        <v>2</v>
      </c>
      <c r="F16" s="87"/>
    </row>
    <row r="17" spans="1:6" ht="15">
      <c r="A17" s="87"/>
      <c r="B17" s="87"/>
      <c r="C17" s="87"/>
      <c r="D17" s="87"/>
      <c r="E17" s="54" t="s">
        <v>145</v>
      </c>
      <c r="F17" s="54" t="s">
        <v>150</v>
      </c>
    </row>
    <row r="18" spans="1:6" ht="15">
      <c r="A18" s="55" t="s">
        <v>3</v>
      </c>
      <c r="B18" s="54"/>
      <c r="C18" s="54"/>
      <c r="D18" s="54"/>
      <c r="E18" s="56">
        <f>E19+E34+E40+E47+E54+E63</f>
        <v>3203.6000000000004</v>
      </c>
      <c r="F18" s="56">
        <f>F19+F34+F40+F47+F54+F63</f>
        <v>3276.1000000000004</v>
      </c>
    </row>
    <row r="19" spans="1:6" ht="34.5" customHeight="1">
      <c r="A19" s="57" t="s">
        <v>49</v>
      </c>
      <c r="B19" s="58" t="s">
        <v>107</v>
      </c>
      <c r="C19" s="54"/>
      <c r="D19" s="54"/>
      <c r="E19" s="56">
        <f>E20+E24+E30</f>
        <v>1739.9</v>
      </c>
      <c r="F19" s="56">
        <f>F20+F24+F30</f>
        <v>1739.9</v>
      </c>
    </row>
    <row r="20" spans="1:6" ht="59.25" customHeight="1">
      <c r="A20" s="59" t="s">
        <v>50</v>
      </c>
      <c r="B20" s="60" t="s">
        <v>108</v>
      </c>
      <c r="C20" s="54"/>
      <c r="D20" s="54"/>
      <c r="E20" s="37">
        <f aca="true" t="shared" si="0" ref="E20:F22">E21</f>
        <v>600.1</v>
      </c>
      <c r="F20" s="37">
        <f t="shared" si="0"/>
        <v>600.1</v>
      </c>
    </row>
    <row r="21" spans="1:6" ht="19.5" customHeight="1">
      <c r="A21" s="59" t="s">
        <v>51</v>
      </c>
      <c r="B21" s="60" t="s">
        <v>108</v>
      </c>
      <c r="C21" s="61" t="s">
        <v>52</v>
      </c>
      <c r="D21" s="61"/>
      <c r="E21" s="37">
        <f t="shared" si="0"/>
        <v>600.1</v>
      </c>
      <c r="F21" s="37">
        <f t="shared" si="0"/>
        <v>600.1</v>
      </c>
    </row>
    <row r="22" spans="1:6" ht="20.25" customHeight="1">
      <c r="A22" s="59" t="s">
        <v>106</v>
      </c>
      <c r="B22" s="60" t="s">
        <v>108</v>
      </c>
      <c r="C22" s="61" t="s">
        <v>53</v>
      </c>
      <c r="D22" s="61"/>
      <c r="E22" s="37">
        <f t="shared" si="0"/>
        <v>600.1</v>
      </c>
      <c r="F22" s="37">
        <f t="shared" si="0"/>
        <v>600.1</v>
      </c>
    </row>
    <row r="23" spans="1:6" ht="118.5" customHeight="1">
      <c r="A23" s="59" t="s">
        <v>54</v>
      </c>
      <c r="B23" s="60" t="s">
        <v>108</v>
      </c>
      <c r="C23" s="61" t="s">
        <v>53</v>
      </c>
      <c r="D23" s="61">
        <v>100</v>
      </c>
      <c r="E23" s="37">
        <v>600.1</v>
      </c>
      <c r="F23" s="37">
        <v>600.1</v>
      </c>
    </row>
    <row r="24" spans="1:6" ht="120.75" customHeight="1">
      <c r="A24" s="59" t="s">
        <v>55</v>
      </c>
      <c r="B24" s="60" t="s">
        <v>109</v>
      </c>
      <c r="C24" s="61"/>
      <c r="D24" s="61"/>
      <c r="E24" s="37">
        <f>E25</f>
        <v>1129.8000000000002</v>
      </c>
      <c r="F24" s="37">
        <f>F25</f>
        <v>1129.8000000000002</v>
      </c>
    </row>
    <row r="25" spans="1:6" ht="18.75" customHeight="1">
      <c r="A25" s="59" t="s">
        <v>51</v>
      </c>
      <c r="B25" s="60" t="s">
        <v>109</v>
      </c>
      <c r="C25" s="61" t="s">
        <v>52</v>
      </c>
      <c r="D25" s="61"/>
      <c r="E25" s="37">
        <f>E26</f>
        <v>1129.8000000000002</v>
      </c>
      <c r="F25" s="37">
        <f>F26</f>
        <v>1129.8000000000002</v>
      </c>
    </row>
    <row r="26" spans="1:6" ht="30.75" customHeight="1">
      <c r="A26" s="59" t="s">
        <v>56</v>
      </c>
      <c r="B26" s="60" t="s">
        <v>109</v>
      </c>
      <c r="C26" s="61" t="s">
        <v>57</v>
      </c>
      <c r="D26" s="61"/>
      <c r="E26" s="37">
        <f>E27+E28+E29</f>
        <v>1129.8000000000002</v>
      </c>
      <c r="F26" s="37">
        <f>F27+F28+F29</f>
        <v>1129.8000000000002</v>
      </c>
    </row>
    <row r="27" spans="1:6" ht="122.25" customHeight="1">
      <c r="A27" s="59" t="s">
        <v>54</v>
      </c>
      <c r="B27" s="60" t="s">
        <v>109</v>
      </c>
      <c r="C27" s="61" t="s">
        <v>57</v>
      </c>
      <c r="D27" s="61">
        <v>100</v>
      </c>
      <c r="E27" s="37">
        <v>735.6</v>
      </c>
      <c r="F27" s="37">
        <v>735.6</v>
      </c>
    </row>
    <row r="28" spans="1:6" ht="47.25" customHeight="1">
      <c r="A28" s="59" t="s">
        <v>58</v>
      </c>
      <c r="B28" s="60" t="s">
        <v>109</v>
      </c>
      <c r="C28" s="61" t="s">
        <v>57</v>
      </c>
      <c r="D28" s="61">
        <v>200</v>
      </c>
      <c r="E28" s="37">
        <v>390.8</v>
      </c>
      <c r="F28" s="37">
        <v>390.8</v>
      </c>
    </row>
    <row r="29" spans="1:6" ht="15">
      <c r="A29" s="59" t="s">
        <v>59</v>
      </c>
      <c r="B29" s="60" t="s">
        <v>109</v>
      </c>
      <c r="C29" s="61" t="s">
        <v>57</v>
      </c>
      <c r="D29" s="61">
        <v>800</v>
      </c>
      <c r="E29" s="37">
        <v>3.4</v>
      </c>
      <c r="F29" s="37">
        <v>3.4</v>
      </c>
    </row>
    <row r="30" spans="1:6" ht="15">
      <c r="A30" s="59" t="s">
        <v>60</v>
      </c>
      <c r="B30" s="60" t="s">
        <v>110</v>
      </c>
      <c r="C30" s="61"/>
      <c r="D30" s="61"/>
      <c r="E30" s="37">
        <f aca="true" t="shared" si="1" ref="E30:F32">E31</f>
        <v>10</v>
      </c>
      <c r="F30" s="37">
        <f t="shared" si="1"/>
        <v>10</v>
      </c>
    </row>
    <row r="31" spans="1:6" ht="15">
      <c r="A31" s="62" t="s">
        <v>51</v>
      </c>
      <c r="B31" s="60" t="s">
        <v>110</v>
      </c>
      <c r="C31" s="61" t="s">
        <v>52</v>
      </c>
      <c r="D31" s="61"/>
      <c r="E31" s="37">
        <f t="shared" si="1"/>
        <v>10</v>
      </c>
      <c r="F31" s="37">
        <f t="shared" si="1"/>
        <v>10</v>
      </c>
    </row>
    <row r="32" spans="1:6" ht="30">
      <c r="A32" s="59" t="s">
        <v>61</v>
      </c>
      <c r="B32" s="60" t="s">
        <v>110</v>
      </c>
      <c r="C32" s="61" t="s">
        <v>62</v>
      </c>
      <c r="D32" s="61"/>
      <c r="E32" s="37">
        <f t="shared" si="1"/>
        <v>10</v>
      </c>
      <c r="F32" s="37">
        <f t="shared" si="1"/>
        <v>10</v>
      </c>
    </row>
    <row r="33" spans="1:6" ht="15">
      <c r="A33" s="59" t="s">
        <v>59</v>
      </c>
      <c r="B33" s="60" t="s">
        <v>110</v>
      </c>
      <c r="C33" s="61" t="s">
        <v>62</v>
      </c>
      <c r="D33" s="61">
        <v>800</v>
      </c>
      <c r="E33" s="37">
        <v>10</v>
      </c>
      <c r="F33" s="37">
        <v>10</v>
      </c>
    </row>
    <row r="34" spans="1:6" ht="29.25">
      <c r="A34" s="57" t="s">
        <v>63</v>
      </c>
      <c r="B34" s="58" t="s">
        <v>111</v>
      </c>
      <c r="C34" s="54"/>
      <c r="D34" s="54"/>
      <c r="E34" s="56">
        <f aca="true" t="shared" si="2" ref="E34:F36">E35</f>
        <v>84.7</v>
      </c>
      <c r="F34" s="56">
        <f t="shared" si="2"/>
        <v>88.2</v>
      </c>
    </row>
    <row r="35" spans="1:6" ht="30">
      <c r="A35" s="59" t="s">
        <v>64</v>
      </c>
      <c r="B35" s="60" t="s">
        <v>112</v>
      </c>
      <c r="C35" s="54"/>
      <c r="D35" s="54"/>
      <c r="E35" s="37">
        <f t="shared" si="2"/>
        <v>84.7</v>
      </c>
      <c r="F35" s="37">
        <f t="shared" si="2"/>
        <v>88.2</v>
      </c>
    </row>
    <row r="36" spans="1:6" ht="15">
      <c r="A36" s="59" t="s">
        <v>51</v>
      </c>
      <c r="B36" s="60" t="s">
        <v>112</v>
      </c>
      <c r="C36" s="54" t="s">
        <v>52</v>
      </c>
      <c r="D36" s="54"/>
      <c r="E36" s="37">
        <f t="shared" si="2"/>
        <v>84.7</v>
      </c>
      <c r="F36" s="37">
        <f t="shared" si="2"/>
        <v>88.2</v>
      </c>
    </row>
    <row r="37" spans="1:6" ht="75">
      <c r="A37" s="59" t="s">
        <v>65</v>
      </c>
      <c r="B37" s="60" t="s">
        <v>112</v>
      </c>
      <c r="C37" s="61" t="s">
        <v>66</v>
      </c>
      <c r="D37" s="61"/>
      <c r="E37" s="37">
        <f>E38+E39</f>
        <v>84.7</v>
      </c>
      <c r="F37" s="37">
        <f>F38+F39</f>
        <v>88.2</v>
      </c>
    </row>
    <row r="38" spans="1:6" ht="123" customHeight="1">
      <c r="A38" s="59" t="s">
        <v>54</v>
      </c>
      <c r="B38" s="60" t="s">
        <v>112</v>
      </c>
      <c r="C38" s="61" t="s">
        <v>66</v>
      </c>
      <c r="D38" s="61">
        <v>100</v>
      </c>
      <c r="E38" s="37">
        <v>80.2</v>
      </c>
      <c r="F38" s="37">
        <v>80.2</v>
      </c>
    </row>
    <row r="39" spans="1:6" ht="41.25" customHeight="1">
      <c r="A39" s="59" t="s">
        <v>58</v>
      </c>
      <c r="B39" s="60" t="s">
        <v>112</v>
      </c>
      <c r="C39" s="61" t="s">
        <v>66</v>
      </c>
      <c r="D39" s="61">
        <v>200</v>
      </c>
      <c r="E39" s="37">
        <v>4.5</v>
      </c>
      <c r="F39" s="37">
        <v>8</v>
      </c>
    </row>
    <row r="40" spans="1:6" ht="57" customHeight="1">
      <c r="A40" s="57" t="s">
        <v>117</v>
      </c>
      <c r="B40" s="58" t="s">
        <v>121</v>
      </c>
      <c r="C40" s="61"/>
      <c r="D40" s="63"/>
      <c r="E40" s="56">
        <f aca="true" t="shared" si="3" ref="E40:F45">E41</f>
        <v>30</v>
      </c>
      <c r="F40" s="56">
        <f t="shared" si="3"/>
        <v>30</v>
      </c>
    </row>
    <row r="41" spans="1:6" ht="41.25" customHeight="1">
      <c r="A41" s="59" t="s">
        <v>118</v>
      </c>
      <c r="B41" s="60" t="s">
        <v>122</v>
      </c>
      <c r="C41" s="61"/>
      <c r="D41" s="61"/>
      <c r="E41" s="37">
        <f t="shared" si="3"/>
        <v>30</v>
      </c>
      <c r="F41" s="37">
        <f t="shared" si="3"/>
        <v>30</v>
      </c>
    </row>
    <row r="42" spans="1:6" ht="119.25" customHeight="1">
      <c r="A42" s="59" t="s">
        <v>155</v>
      </c>
      <c r="B42" s="60" t="s">
        <v>122</v>
      </c>
      <c r="C42" s="61" t="s">
        <v>69</v>
      </c>
      <c r="D42" s="61"/>
      <c r="E42" s="37">
        <f t="shared" si="3"/>
        <v>30</v>
      </c>
      <c r="F42" s="37">
        <f t="shared" si="3"/>
        <v>30</v>
      </c>
    </row>
    <row r="43" spans="1:6" ht="39.75" customHeight="1">
      <c r="A43" s="59" t="s">
        <v>120</v>
      </c>
      <c r="B43" s="60" t="s">
        <v>122</v>
      </c>
      <c r="C43" s="61" t="s">
        <v>123</v>
      </c>
      <c r="D43" s="61"/>
      <c r="E43" s="37">
        <f t="shared" si="3"/>
        <v>30</v>
      </c>
      <c r="F43" s="37">
        <f t="shared" si="3"/>
        <v>30</v>
      </c>
    </row>
    <row r="44" spans="1:6" ht="78" customHeight="1">
      <c r="A44" s="64" t="s">
        <v>119</v>
      </c>
      <c r="B44" s="60" t="s">
        <v>122</v>
      </c>
      <c r="C44" s="61" t="s">
        <v>124</v>
      </c>
      <c r="D44" s="61"/>
      <c r="E44" s="37">
        <f t="shared" si="3"/>
        <v>30</v>
      </c>
      <c r="F44" s="37">
        <f t="shared" si="3"/>
        <v>30</v>
      </c>
    </row>
    <row r="45" spans="1:6" ht="146.25" customHeight="1">
      <c r="A45" s="59" t="s">
        <v>132</v>
      </c>
      <c r="B45" s="60" t="s">
        <v>122</v>
      </c>
      <c r="C45" s="61" t="s">
        <v>125</v>
      </c>
      <c r="D45" s="61"/>
      <c r="E45" s="37">
        <f t="shared" si="3"/>
        <v>30</v>
      </c>
      <c r="F45" s="37">
        <f t="shared" si="3"/>
        <v>30</v>
      </c>
    </row>
    <row r="46" spans="1:6" ht="51.75" customHeight="1">
      <c r="A46" s="59" t="s">
        <v>58</v>
      </c>
      <c r="B46" s="60" t="s">
        <v>122</v>
      </c>
      <c r="C46" s="61" t="s">
        <v>126</v>
      </c>
      <c r="D46" s="61">
        <v>200</v>
      </c>
      <c r="E46" s="37">
        <v>30</v>
      </c>
      <c r="F46" s="37">
        <v>30</v>
      </c>
    </row>
    <row r="47" spans="1:6" ht="29.25">
      <c r="A47" s="57" t="s">
        <v>67</v>
      </c>
      <c r="B47" s="58" t="s">
        <v>113</v>
      </c>
      <c r="C47" s="61"/>
      <c r="D47" s="61"/>
      <c r="E47" s="56">
        <f aca="true" t="shared" si="4" ref="E47:F52">E48</f>
        <v>250</v>
      </c>
      <c r="F47" s="56">
        <f t="shared" si="4"/>
        <v>250</v>
      </c>
    </row>
    <row r="48" spans="1:6" ht="15">
      <c r="A48" s="59" t="s">
        <v>68</v>
      </c>
      <c r="B48" s="58" t="s">
        <v>114</v>
      </c>
      <c r="C48" s="61"/>
      <c r="D48" s="61"/>
      <c r="E48" s="56">
        <f>E49</f>
        <v>250</v>
      </c>
      <c r="F48" s="56">
        <f>F49</f>
        <v>250</v>
      </c>
    </row>
    <row r="49" spans="1:6" ht="127.5" customHeight="1">
      <c r="A49" s="59" t="s">
        <v>155</v>
      </c>
      <c r="B49" s="58" t="s">
        <v>114</v>
      </c>
      <c r="C49" s="61" t="s">
        <v>69</v>
      </c>
      <c r="D49" s="61"/>
      <c r="E49" s="37">
        <f t="shared" si="4"/>
        <v>250</v>
      </c>
      <c r="F49" s="37">
        <f t="shared" si="4"/>
        <v>250</v>
      </c>
    </row>
    <row r="50" spans="1:6" ht="30">
      <c r="A50" s="59" t="s">
        <v>70</v>
      </c>
      <c r="B50" s="58" t="s">
        <v>114</v>
      </c>
      <c r="C50" s="61" t="s">
        <v>71</v>
      </c>
      <c r="D50" s="61"/>
      <c r="E50" s="37">
        <f t="shared" si="4"/>
        <v>250</v>
      </c>
      <c r="F50" s="37">
        <f t="shared" si="4"/>
        <v>250</v>
      </c>
    </row>
    <row r="51" spans="1:17" ht="45">
      <c r="A51" s="59" t="s">
        <v>72</v>
      </c>
      <c r="B51" s="58" t="s">
        <v>114</v>
      </c>
      <c r="C51" s="61" t="s">
        <v>73</v>
      </c>
      <c r="D51" s="61"/>
      <c r="E51" s="37">
        <f t="shared" si="4"/>
        <v>250</v>
      </c>
      <c r="F51" s="37">
        <f t="shared" si="4"/>
        <v>250</v>
      </c>
      <c r="J51" s="86"/>
      <c r="K51" s="86"/>
      <c r="L51" s="86"/>
      <c r="M51" s="86"/>
      <c r="N51" s="86"/>
      <c r="O51" s="86"/>
      <c r="P51" s="86"/>
      <c r="Q51" s="86"/>
    </row>
    <row r="52" spans="1:17" ht="138.75" customHeight="1">
      <c r="A52" s="59" t="s">
        <v>129</v>
      </c>
      <c r="B52" s="58" t="s">
        <v>114</v>
      </c>
      <c r="C52" s="61" t="s">
        <v>74</v>
      </c>
      <c r="D52" s="61"/>
      <c r="E52" s="37">
        <f t="shared" si="4"/>
        <v>250</v>
      </c>
      <c r="F52" s="37">
        <f t="shared" si="4"/>
        <v>250</v>
      </c>
      <c r="J52" s="86"/>
      <c r="K52" s="86"/>
      <c r="L52" s="86"/>
      <c r="M52" s="86"/>
      <c r="N52" s="86"/>
      <c r="O52" s="86"/>
      <c r="P52" s="86"/>
      <c r="Q52" s="86"/>
    </row>
    <row r="53" spans="1:6" ht="51" customHeight="1">
      <c r="A53" s="59" t="s">
        <v>58</v>
      </c>
      <c r="B53" s="58" t="s">
        <v>114</v>
      </c>
      <c r="C53" s="61" t="s">
        <v>74</v>
      </c>
      <c r="D53" s="61">
        <v>200</v>
      </c>
      <c r="E53" s="37">
        <v>250</v>
      </c>
      <c r="F53" s="37">
        <v>250</v>
      </c>
    </row>
    <row r="54" spans="1:6" ht="43.5">
      <c r="A54" s="57" t="s">
        <v>75</v>
      </c>
      <c r="B54" s="58" t="s">
        <v>115</v>
      </c>
      <c r="C54" s="54"/>
      <c r="D54" s="54"/>
      <c r="E54" s="56">
        <f>E55</f>
        <v>1033</v>
      </c>
      <c r="F54" s="56">
        <f>F55</f>
        <v>1033</v>
      </c>
    </row>
    <row r="55" spans="1:6" ht="15">
      <c r="A55" s="59" t="s">
        <v>76</v>
      </c>
      <c r="B55" s="60" t="s">
        <v>116</v>
      </c>
      <c r="C55" s="54"/>
      <c r="D55" s="54"/>
      <c r="E55" s="56">
        <f aca="true" t="shared" si="5" ref="E55:F57">E56</f>
        <v>1033</v>
      </c>
      <c r="F55" s="56">
        <f t="shared" si="5"/>
        <v>1033</v>
      </c>
    </row>
    <row r="56" spans="1:6" ht="102" customHeight="1">
      <c r="A56" s="59" t="s">
        <v>155</v>
      </c>
      <c r="B56" s="60" t="s">
        <v>116</v>
      </c>
      <c r="C56" s="54" t="s">
        <v>89</v>
      </c>
      <c r="D56" s="54"/>
      <c r="E56" s="56">
        <f t="shared" si="5"/>
        <v>1033</v>
      </c>
      <c r="F56" s="56">
        <f t="shared" si="5"/>
        <v>1033</v>
      </c>
    </row>
    <row r="57" spans="1:6" ht="30">
      <c r="A57" s="62" t="s">
        <v>77</v>
      </c>
      <c r="B57" s="60" t="s">
        <v>116</v>
      </c>
      <c r="C57" s="61" t="s">
        <v>78</v>
      </c>
      <c r="D57" s="61"/>
      <c r="E57" s="56">
        <f t="shared" si="5"/>
        <v>1033</v>
      </c>
      <c r="F57" s="56">
        <f t="shared" si="5"/>
        <v>1033</v>
      </c>
    </row>
    <row r="58" spans="1:6" ht="45">
      <c r="A58" s="59" t="s">
        <v>79</v>
      </c>
      <c r="B58" s="60" t="s">
        <v>116</v>
      </c>
      <c r="C58" s="61" t="s">
        <v>80</v>
      </c>
      <c r="D58" s="61"/>
      <c r="E58" s="56">
        <f>E59+E61</f>
        <v>1033</v>
      </c>
      <c r="F58" s="56">
        <f>F59+F61</f>
        <v>1033</v>
      </c>
    </row>
    <row r="59" spans="1:6" ht="30">
      <c r="A59" s="62" t="s">
        <v>81</v>
      </c>
      <c r="B59" s="60" t="s">
        <v>116</v>
      </c>
      <c r="C59" s="61" t="s">
        <v>82</v>
      </c>
      <c r="D59" s="61"/>
      <c r="E59" s="37">
        <f>E60</f>
        <v>813</v>
      </c>
      <c r="F59" s="37">
        <f>F60</f>
        <v>813</v>
      </c>
    </row>
    <row r="60" spans="1:6" ht="45">
      <c r="A60" s="59" t="s">
        <v>83</v>
      </c>
      <c r="B60" s="60" t="s">
        <v>116</v>
      </c>
      <c r="C60" s="61" t="s">
        <v>82</v>
      </c>
      <c r="D60" s="61">
        <v>200</v>
      </c>
      <c r="E60" s="37">
        <v>813</v>
      </c>
      <c r="F60" s="37">
        <v>813</v>
      </c>
    </row>
    <row r="61" spans="1:6" ht="143.25" customHeight="1">
      <c r="A61" s="59" t="s">
        <v>129</v>
      </c>
      <c r="B61" s="60" t="s">
        <v>116</v>
      </c>
      <c r="C61" s="61" t="s">
        <v>84</v>
      </c>
      <c r="D61" s="61"/>
      <c r="E61" s="37">
        <f>E62</f>
        <v>220</v>
      </c>
      <c r="F61" s="37">
        <f>F62</f>
        <v>220</v>
      </c>
    </row>
    <row r="62" spans="1:6" ht="45">
      <c r="A62" s="59" t="s">
        <v>83</v>
      </c>
      <c r="B62" s="60" t="s">
        <v>116</v>
      </c>
      <c r="C62" s="61" t="s">
        <v>84</v>
      </c>
      <c r="D62" s="61">
        <v>200</v>
      </c>
      <c r="E62" s="37">
        <v>220</v>
      </c>
      <c r="F62" s="37">
        <v>220</v>
      </c>
    </row>
    <row r="63" spans="1:6" ht="32.25" customHeight="1">
      <c r="A63" s="57" t="s">
        <v>85</v>
      </c>
      <c r="B63" s="60">
        <v>9900</v>
      </c>
      <c r="C63" s="61"/>
      <c r="D63" s="61"/>
      <c r="E63" s="37">
        <f aca="true" t="shared" si="6" ref="E63:F66">E64</f>
        <v>66</v>
      </c>
      <c r="F63" s="37">
        <f t="shared" si="6"/>
        <v>135</v>
      </c>
    </row>
    <row r="64" spans="1:6" ht="15">
      <c r="A64" s="62" t="s">
        <v>86</v>
      </c>
      <c r="B64" s="60">
        <v>9999</v>
      </c>
      <c r="C64" s="61"/>
      <c r="D64" s="61"/>
      <c r="E64" s="37">
        <f t="shared" si="6"/>
        <v>66</v>
      </c>
      <c r="F64" s="37">
        <f t="shared" si="6"/>
        <v>135</v>
      </c>
    </row>
    <row r="65" spans="1:6" ht="15">
      <c r="A65" s="59" t="s">
        <v>51</v>
      </c>
      <c r="B65" s="60">
        <v>9999</v>
      </c>
      <c r="C65" s="61" t="s">
        <v>52</v>
      </c>
      <c r="D65" s="61"/>
      <c r="E65" s="37">
        <f t="shared" si="6"/>
        <v>66</v>
      </c>
      <c r="F65" s="37">
        <f t="shared" si="6"/>
        <v>135</v>
      </c>
    </row>
    <row r="66" spans="1:6" ht="15">
      <c r="A66" s="59" t="s">
        <v>86</v>
      </c>
      <c r="B66" s="60">
        <v>9999</v>
      </c>
      <c r="C66" s="61" t="s">
        <v>87</v>
      </c>
      <c r="D66" s="61"/>
      <c r="E66" s="37">
        <f t="shared" si="6"/>
        <v>66</v>
      </c>
      <c r="F66" s="37">
        <f t="shared" si="6"/>
        <v>135</v>
      </c>
    </row>
    <row r="67" spans="1:6" ht="15">
      <c r="A67" s="59" t="s">
        <v>88</v>
      </c>
      <c r="B67" s="60">
        <v>9999</v>
      </c>
      <c r="C67" s="61" t="s">
        <v>87</v>
      </c>
      <c r="D67" s="61">
        <v>900</v>
      </c>
      <c r="E67" s="37">
        <v>66</v>
      </c>
      <c r="F67" s="37">
        <v>135</v>
      </c>
    </row>
    <row r="70" spans="1:4" ht="15">
      <c r="A70" s="1"/>
      <c r="B70" s="1"/>
      <c r="C70" s="1"/>
      <c r="D70" s="1"/>
    </row>
    <row r="71" spans="1:4" ht="15">
      <c r="A71" s="1" t="s">
        <v>43</v>
      </c>
      <c r="B71" s="1"/>
      <c r="C71" s="1"/>
      <c r="D71" s="7" t="s">
        <v>136</v>
      </c>
    </row>
  </sheetData>
  <sheetProtection/>
  <mergeCells count="18">
    <mergeCell ref="B16:B17"/>
    <mergeCell ref="C16:C17"/>
    <mergeCell ref="C6:F6"/>
    <mergeCell ref="C1:F1"/>
    <mergeCell ref="C2:F2"/>
    <mergeCell ref="C3:F3"/>
    <mergeCell ref="C4:F4"/>
    <mergeCell ref="C5:F5"/>
    <mergeCell ref="D16:D17"/>
    <mergeCell ref="E16:F16"/>
    <mergeCell ref="J51:Q52"/>
    <mergeCell ref="C7:F7"/>
    <mergeCell ref="C8:F8"/>
    <mergeCell ref="A10:F10"/>
    <mergeCell ref="A11:F11"/>
    <mergeCell ref="A12:F12"/>
    <mergeCell ref="A13:F13"/>
    <mergeCell ref="A16:A17"/>
  </mergeCells>
  <printOptions horizontalCentered="1"/>
  <pageMargins left="1.1023622047244095" right="0.31496062992125984" top="0.7480314960629921" bottom="0.7480314960629921" header="0.31496062992125984" footer="0.31496062992125984"/>
  <pageSetup fitToHeight="0" horizontalDpi="600" verticalDpi="600" orientation="portrait" paperSize="9" scale="72" r:id="rId1"/>
  <colBreaks count="1" manualBreakCount="1">
    <brk id="7" max="7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B4" sqref="B4:E4"/>
    </sheetView>
  </sheetViews>
  <sheetFormatPr defaultColWidth="9.140625" defaultRowHeight="15"/>
  <cols>
    <col min="1" max="1" width="49.57421875" style="0" customWidth="1"/>
    <col min="2" max="2" width="18.421875" style="0" customWidth="1"/>
    <col min="4" max="4" width="15.7109375" style="0" customWidth="1"/>
    <col min="5" max="5" width="15.8515625" style="0" customWidth="1"/>
  </cols>
  <sheetData>
    <row r="1" spans="2:5" ht="15">
      <c r="B1" s="84" t="s">
        <v>142</v>
      </c>
      <c r="C1" s="84"/>
      <c r="D1" s="84"/>
      <c r="E1" s="84"/>
    </row>
    <row r="2" spans="2:5" ht="15">
      <c r="B2" s="84" t="s">
        <v>133</v>
      </c>
      <c r="C2" s="84"/>
      <c r="D2" s="84"/>
      <c r="E2" s="84"/>
    </row>
    <row r="3" spans="2:5" ht="15">
      <c r="B3" s="84" t="s">
        <v>40</v>
      </c>
      <c r="C3" s="84"/>
      <c r="D3" s="84"/>
      <c r="E3" s="84"/>
    </row>
    <row r="4" spans="2:5" ht="15">
      <c r="B4" s="85" t="s">
        <v>168</v>
      </c>
      <c r="C4" s="85"/>
      <c r="D4" s="85"/>
      <c r="E4" s="85"/>
    </row>
    <row r="5" spans="2:5" ht="15">
      <c r="B5" s="84" t="s">
        <v>134</v>
      </c>
      <c r="C5" s="84"/>
      <c r="D5" s="84"/>
      <c r="E5" s="84"/>
    </row>
    <row r="6" spans="2:5" ht="15">
      <c r="B6" s="84" t="s">
        <v>40</v>
      </c>
      <c r="C6" s="84"/>
      <c r="D6" s="84"/>
      <c r="E6" s="84"/>
    </row>
    <row r="7" spans="2:5" ht="15">
      <c r="B7" s="84" t="s">
        <v>147</v>
      </c>
      <c r="C7" s="84"/>
      <c r="D7" s="84"/>
      <c r="E7" s="84"/>
    </row>
    <row r="8" spans="2:5" ht="15">
      <c r="B8" s="84" t="s">
        <v>151</v>
      </c>
      <c r="C8" s="84"/>
      <c r="D8" s="84"/>
      <c r="E8" s="84"/>
    </row>
    <row r="9" spans="2:5" ht="15">
      <c r="B9" s="3"/>
      <c r="C9" s="3"/>
      <c r="D9" s="3"/>
      <c r="E9" s="3"/>
    </row>
    <row r="10" spans="1:6" ht="15.75">
      <c r="A10" s="83" t="s">
        <v>137</v>
      </c>
      <c r="B10" s="83"/>
      <c r="C10" s="83"/>
      <c r="D10" s="83"/>
      <c r="E10" s="83"/>
      <c r="F10" s="36"/>
    </row>
    <row r="11" spans="1:6" ht="15.75">
      <c r="A11" s="83" t="s">
        <v>160</v>
      </c>
      <c r="B11" s="83"/>
      <c r="C11" s="83"/>
      <c r="D11" s="83"/>
      <c r="E11" s="83"/>
      <c r="F11" s="83"/>
    </row>
    <row r="12" spans="1:6" ht="15.75">
      <c r="A12" s="83" t="s">
        <v>105</v>
      </c>
      <c r="B12" s="83"/>
      <c r="C12" s="83"/>
      <c r="D12" s="83"/>
      <c r="E12" s="83"/>
      <c r="F12" s="36"/>
    </row>
    <row r="13" spans="1:6" ht="15.75">
      <c r="A13" s="83" t="s">
        <v>104</v>
      </c>
      <c r="B13" s="83"/>
      <c r="C13" s="83"/>
      <c r="D13" s="83"/>
      <c r="E13" s="83"/>
      <c r="F13" s="36"/>
    </row>
    <row r="14" spans="1:6" ht="15">
      <c r="A14" s="2"/>
      <c r="B14" s="2"/>
      <c r="C14" s="2"/>
      <c r="D14" s="2"/>
      <c r="E14" s="2"/>
      <c r="F14" s="2"/>
    </row>
    <row r="15" ht="15">
      <c r="E15" t="s">
        <v>42</v>
      </c>
    </row>
    <row r="16" spans="1:5" ht="15">
      <c r="A16" s="88" t="s">
        <v>1</v>
      </c>
      <c r="B16" s="88" t="s">
        <v>47</v>
      </c>
      <c r="C16" s="88" t="s">
        <v>48</v>
      </c>
      <c r="D16" s="88" t="s">
        <v>2</v>
      </c>
      <c r="E16" s="88"/>
    </row>
    <row r="17" spans="1:5" ht="15">
      <c r="A17" s="88"/>
      <c r="B17" s="88"/>
      <c r="C17" s="88"/>
      <c r="D17" s="65" t="s">
        <v>145</v>
      </c>
      <c r="E17" s="65" t="s">
        <v>150</v>
      </c>
    </row>
    <row r="18" spans="1:5" ht="15">
      <c r="A18" s="55" t="s">
        <v>3</v>
      </c>
      <c r="B18" s="54"/>
      <c r="C18" s="54"/>
      <c r="D18" s="56">
        <f>D19+D34</f>
        <v>3203.6000000000004</v>
      </c>
      <c r="E18" s="56">
        <f>E19+E34</f>
        <v>3276.1000000000004</v>
      </c>
    </row>
    <row r="19" spans="1:5" ht="75" customHeight="1">
      <c r="A19" s="57" t="s">
        <v>157</v>
      </c>
      <c r="B19" s="63" t="s">
        <v>89</v>
      </c>
      <c r="C19" s="61"/>
      <c r="D19" s="56">
        <f>D20+D24+D28</f>
        <v>1313</v>
      </c>
      <c r="E19" s="56">
        <f>E20+E24+E28</f>
        <v>1313</v>
      </c>
    </row>
    <row r="20" spans="1:5" ht="41.25" customHeight="1">
      <c r="A20" s="59" t="s">
        <v>120</v>
      </c>
      <c r="B20" s="61" t="s">
        <v>127</v>
      </c>
      <c r="C20" s="61"/>
      <c r="D20" s="37">
        <f aca="true" t="shared" si="0" ref="D20:E22">D21</f>
        <v>30</v>
      </c>
      <c r="E20" s="37">
        <f t="shared" si="0"/>
        <v>30</v>
      </c>
    </row>
    <row r="21" spans="1:5" ht="37.5" customHeight="1">
      <c r="A21" s="62" t="s">
        <v>119</v>
      </c>
      <c r="B21" s="61" t="s">
        <v>128</v>
      </c>
      <c r="C21" s="61"/>
      <c r="D21" s="37">
        <f t="shared" si="0"/>
        <v>30</v>
      </c>
      <c r="E21" s="37">
        <f t="shared" si="0"/>
        <v>30</v>
      </c>
    </row>
    <row r="22" spans="1:5" ht="78.75" customHeight="1">
      <c r="A22" s="59" t="s">
        <v>129</v>
      </c>
      <c r="B22" s="61" t="s">
        <v>126</v>
      </c>
      <c r="C22" s="61"/>
      <c r="D22" s="37">
        <f t="shared" si="0"/>
        <v>30</v>
      </c>
      <c r="E22" s="37">
        <f t="shared" si="0"/>
        <v>30</v>
      </c>
    </row>
    <row r="23" spans="1:5" ht="33" customHeight="1">
      <c r="A23" s="59" t="s">
        <v>58</v>
      </c>
      <c r="B23" s="61" t="s">
        <v>126</v>
      </c>
      <c r="C23" s="61">
        <v>200</v>
      </c>
      <c r="D23" s="37">
        <f>'прил 6'!E46</f>
        <v>30</v>
      </c>
      <c r="E23" s="37">
        <f>'прил 6'!F46</f>
        <v>30</v>
      </c>
    </row>
    <row r="24" spans="1:5" ht="16.5" customHeight="1">
      <c r="A24" s="66" t="s">
        <v>90</v>
      </c>
      <c r="B24" s="61" t="s">
        <v>71</v>
      </c>
      <c r="C24" s="61"/>
      <c r="D24" s="37">
        <f aca="true" t="shared" si="1" ref="D24:E26">D25</f>
        <v>250</v>
      </c>
      <c r="E24" s="37">
        <f t="shared" si="1"/>
        <v>250</v>
      </c>
    </row>
    <row r="25" spans="1:5" ht="33.75" customHeight="1">
      <c r="A25" s="66" t="s">
        <v>72</v>
      </c>
      <c r="B25" s="61" t="s">
        <v>73</v>
      </c>
      <c r="C25" s="61"/>
      <c r="D25" s="37">
        <f t="shared" si="1"/>
        <v>250</v>
      </c>
      <c r="E25" s="37">
        <f t="shared" si="1"/>
        <v>250</v>
      </c>
    </row>
    <row r="26" spans="1:5" ht="79.5" customHeight="1">
      <c r="A26" s="59" t="s">
        <v>129</v>
      </c>
      <c r="B26" s="61" t="s">
        <v>74</v>
      </c>
      <c r="C26" s="61"/>
      <c r="D26" s="37">
        <f t="shared" si="1"/>
        <v>250</v>
      </c>
      <c r="E26" s="37">
        <f t="shared" si="1"/>
        <v>250</v>
      </c>
    </row>
    <row r="27" spans="1:5" ht="31.5" customHeight="1">
      <c r="A27" s="66" t="s">
        <v>83</v>
      </c>
      <c r="B27" s="61" t="s">
        <v>74</v>
      </c>
      <c r="C27" s="61">
        <v>200</v>
      </c>
      <c r="D27" s="37">
        <f>'прил 6'!E53</f>
        <v>250</v>
      </c>
      <c r="E27" s="37">
        <f>'прил 6'!F53</f>
        <v>250</v>
      </c>
    </row>
    <row r="28" spans="1:5" ht="32.25" customHeight="1">
      <c r="A28" s="66" t="s">
        <v>77</v>
      </c>
      <c r="B28" s="61" t="s">
        <v>78</v>
      </c>
      <c r="C28" s="61"/>
      <c r="D28" s="37">
        <f>D29</f>
        <v>1033</v>
      </c>
      <c r="E28" s="37">
        <f>E29</f>
        <v>1033</v>
      </c>
    </row>
    <row r="29" spans="1:5" ht="35.25" customHeight="1">
      <c r="A29" s="66" t="s">
        <v>91</v>
      </c>
      <c r="B29" s="61" t="s">
        <v>80</v>
      </c>
      <c r="C29" s="61"/>
      <c r="D29" s="37">
        <f>D30+D32</f>
        <v>1033</v>
      </c>
      <c r="E29" s="37">
        <f>E30+E32</f>
        <v>1033</v>
      </c>
    </row>
    <row r="30" spans="1:5" ht="33.75" customHeight="1">
      <c r="A30" s="66" t="s">
        <v>92</v>
      </c>
      <c r="B30" s="61" t="s">
        <v>82</v>
      </c>
      <c r="C30" s="61"/>
      <c r="D30" s="37">
        <f>D31</f>
        <v>813</v>
      </c>
      <c r="E30" s="37">
        <f>E31</f>
        <v>813</v>
      </c>
    </row>
    <row r="31" spans="1:5" ht="30">
      <c r="A31" s="66" t="s">
        <v>83</v>
      </c>
      <c r="B31" s="61" t="s">
        <v>82</v>
      </c>
      <c r="C31" s="61">
        <v>200</v>
      </c>
      <c r="D31" s="37">
        <f>'прил 6'!E60</f>
        <v>813</v>
      </c>
      <c r="E31" s="37">
        <f>'прил 6'!F60</f>
        <v>813</v>
      </c>
    </row>
    <row r="32" spans="1:5" ht="81.75" customHeight="1">
      <c r="A32" s="59" t="s">
        <v>129</v>
      </c>
      <c r="B32" s="61" t="s">
        <v>84</v>
      </c>
      <c r="C32" s="67"/>
      <c r="D32" s="56">
        <f>D33</f>
        <v>220</v>
      </c>
      <c r="E32" s="56">
        <f>E33</f>
        <v>220</v>
      </c>
    </row>
    <row r="33" spans="1:5" ht="30">
      <c r="A33" s="66" t="s">
        <v>83</v>
      </c>
      <c r="B33" s="61" t="s">
        <v>84</v>
      </c>
      <c r="C33" s="61">
        <v>200</v>
      </c>
      <c r="D33" s="37">
        <f>'прил 6'!E62</f>
        <v>220</v>
      </c>
      <c r="E33" s="37">
        <f>'прил 6'!F62</f>
        <v>220</v>
      </c>
    </row>
    <row r="34" spans="1:5" ht="15">
      <c r="A34" s="68" t="s">
        <v>51</v>
      </c>
      <c r="B34" s="63" t="s">
        <v>52</v>
      </c>
      <c r="C34" s="63"/>
      <c r="D34" s="56">
        <f>D35+D37+D41+D43+D46</f>
        <v>1890.6000000000001</v>
      </c>
      <c r="E34" s="56">
        <f>E35+E37+E41+E43+E46</f>
        <v>1963.1000000000001</v>
      </c>
    </row>
    <row r="35" spans="1:5" ht="15">
      <c r="A35" s="66" t="s">
        <v>106</v>
      </c>
      <c r="B35" s="61" t="s">
        <v>53</v>
      </c>
      <c r="C35" s="61"/>
      <c r="D35" s="37">
        <f>D36</f>
        <v>600.1</v>
      </c>
      <c r="E35" s="37">
        <f>E36</f>
        <v>600.1</v>
      </c>
    </row>
    <row r="36" spans="1:5" ht="84" customHeight="1">
      <c r="A36" s="66" t="s">
        <v>54</v>
      </c>
      <c r="B36" s="61" t="s">
        <v>53</v>
      </c>
      <c r="C36" s="61">
        <v>100</v>
      </c>
      <c r="D36" s="37">
        <f>'прил 6'!E23</f>
        <v>600.1</v>
      </c>
      <c r="E36" s="37">
        <f>'прил 6'!F23</f>
        <v>600.1</v>
      </c>
    </row>
    <row r="37" spans="1:5" ht="15">
      <c r="A37" s="66" t="s">
        <v>56</v>
      </c>
      <c r="B37" s="61" t="s">
        <v>96</v>
      </c>
      <c r="C37" s="61"/>
      <c r="D37" s="37">
        <f>D38+D39+D40</f>
        <v>1129.8000000000002</v>
      </c>
      <c r="E37" s="37">
        <f>E38+E39+E40</f>
        <v>1129.8000000000002</v>
      </c>
    </row>
    <row r="38" spans="1:5" ht="83.25" customHeight="1">
      <c r="A38" s="66" t="s">
        <v>54</v>
      </c>
      <c r="B38" s="61" t="s">
        <v>57</v>
      </c>
      <c r="C38" s="61">
        <v>100</v>
      </c>
      <c r="D38" s="37">
        <f>'прил 6'!E27</f>
        <v>735.6</v>
      </c>
      <c r="E38" s="37">
        <f>'прил 6'!F27</f>
        <v>735.6</v>
      </c>
    </row>
    <row r="39" spans="1:5" ht="31.5" customHeight="1">
      <c r="A39" s="66" t="s">
        <v>83</v>
      </c>
      <c r="B39" s="61" t="s">
        <v>57</v>
      </c>
      <c r="C39" s="61">
        <v>200</v>
      </c>
      <c r="D39" s="37">
        <f>'прил 6'!E28</f>
        <v>390.8</v>
      </c>
      <c r="E39" s="37">
        <f>'прил 6'!F28</f>
        <v>390.8</v>
      </c>
    </row>
    <row r="40" spans="1:5" ht="15">
      <c r="A40" s="66" t="s">
        <v>59</v>
      </c>
      <c r="B40" s="61" t="s">
        <v>57</v>
      </c>
      <c r="C40" s="61">
        <v>800</v>
      </c>
      <c r="D40" s="37">
        <f>'прил 6'!E29</f>
        <v>3.4</v>
      </c>
      <c r="E40" s="37">
        <f>'прил 6'!F29</f>
        <v>3.4</v>
      </c>
    </row>
    <row r="41" spans="1:5" ht="15">
      <c r="A41" s="66" t="s">
        <v>61</v>
      </c>
      <c r="B41" s="61" t="s">
        <v>62</v>
      </c>
      <c r="C41" s="61"/>
      <c r="D41" s="37">
        <f>D42</f>
        <v>10</v>
      </c>
      <c r="E41" s="37">
        <f>E42</f>
        <v>10</v>
      </c>
    </row>
    <row r="42" spans="1:5" ht="15">
      <c r="A42" s="66" t="s">
        <v>59</v>
      </c>
      <c r="B42" s="61" t="s">
        <v>62</v>
      </c>
      <c r="C42" s="61">
        <v>800</v>
      </c>
      <c r="D42" s="37">
        <f>'прил 6'!E33</f>
        <v>10</v>
      </c>
      <c r="E42" s="37">
        <f>'прил 6'!F33</f>
        <v>10</v>
      </c>
    </row>
    <row r="43" spans="1:5" ht="60">
      <c r="A43" s="66" t="s">
        <v>65</v>
      </c>
      <c r="B43" s="61" t="s">
        <v>66</v>
      </c>
      <c r="C43" s="61"/>
      <c r="D43" s="37">
        <f>D44+D45</f>
        <v>84.7</v>
      </c>
      <c r="E43" s="37">
        <f>E44+E45</f>
        <v>88.2</v>
      </c>
    </row>
    <row r="44" spans="1:5" ht="79.5" customHeight="1">
      <c r="A44" s="66" t="s">
        <v>54</v>
      </c>
      <c r="B44" s="61" t="s">
        <v>66</v>
      </c>
      <c r="C44" s="61">
        <v>100</v>
      </c>
      <c r="D44" s="37">
        <f>'прил 6'!E38</f>
        <v>80.2</v>
      </c>
      <c r="E44" s="37">
        <f>'прил 6'!F38</f>
        <v>80.2</v>
      </c>
    </row>
    <row r="45" spans="1:5" ht="30">
      <c r="A45" s="66" t="s">
        <v>83</v>
      </c>
      <c r="B45" s="61" t="s">
        <v>66</v>
      </c>
      <c r="C45" s="61">
        <v>200</v>
      </c>
      <c r="D45" s="37">
        <f>'прил 6'!E39</f>
        <v>4.5</v>
      </c>
      <c r="E45" s="37">
        <f>'прил 6'!F39</f>
        <v>8</v>
      </c>
    </row>
    <row r="46" spans="1:5" ht="15">
      <c r="A46" s="66" t="s">
        <v>86</v>
      </c>
      <c r="B46" s="61" t="s">
        <v>87</v>
      </c>
      <c r="C46" s="61"/>
      <c r="D46" s="37">
        <f>D47</f>
        <v>66</v>
      </c>
      <c r="E46" s="37">
        <f>E47</f>
        <v>135</v>
      </c>
    </row>
    <row r="47" spans="1:5" ht="15">
      <c r="A47" s="59" t="s">
        <v>88</v>
      </c>
      <c r="B47" s="61" t="s">
        <v>87</v>
      </c>
      <c r="C47" s="61">
        <v>900</v>
      </c>
      <c r="D47" s="37">
        <f>'прил 6'!E67</f>
        <v>66</v>
      </c>
      <c r="E47" s="37">
        <f>'прил 6'!F67</f>
        <v>135</v>
      </c>
    </row>
    <row r="48" ht="15.75">
      <c r="A48" s="4"/>
    </row>
    <row r="49" ht="15.75">
      <c r="A49" s="4"/>
    </row>
    <row r="50" spans="1:3" ht="15">
      <c r="A50" s="3" t="s">
        <v>43</v>
      </c>
      <c r="B50" s="1"/>
      <c r="C50" s="1"/>
    </row>
  </sheetData>
  <sheetProtection/>
  <mergeCells count="16">
    <mergeCell ref="B6:E6"/>
    <mergeCell ref="B1:E1"/>
    <mergeCell ref="B2:E2"/>
    <mergeCell ref="B3:E3"/>
    <mergeCell ref="B4:E4"/>
    <mergeCell ref="B5:E5"/>
    <mergeCell ref="A16:A17"/>
    <mergeCell ref="B16:B17"/>
    <mergeCell ref="C16:C17"/>
    <mergeCell ref="D16:E16"/>
    <mergeCell ref="A12:E12"/>
    <mergeCell ref="A13:E13"/>
    <mergeCell ref="B7:E7"/>
    <mergeCell ref="B8:E8"/>
    <mergeCell ref="A10:E10"/>
    <mergeCell ref="A11:F11"/>
  </mergeCells>
  <printOptions horizontalCentered="1"/>
  <pageMargins left="0.9055118110236221" right="0.31496062992125984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="75" zoomScaleNormal="75" zoomScalePageLayoutView="0" workbookViewId="0" topLeftCell="A1">
      <selection activeCell="L18" sqref="L18"/>
    </sheetView>
  </sheetViews>
  <sheetFormatPr defaultColWidth="9.140625" defaultRowHeight="15"/>
  <cols>
    <col min="1" max="1" width="48.7109375" style="0" customWidth="1"/>
    <col min="3" max="3" width="16.57421875" style="0" customWidth="1"/>
    <col min="5" max="5" width="18.00390625" style="0" customWidth="1"/>
    <col min="6" max="6" width="17.8515625" style="0" customWidth="1"/>
  </cols>
  <sheetData>
    <row r="1" spans="3:6" ht="15">
      <c r="C1" s="84" t="s">
        <v>141</v>
      </c>
      <c r="D1" s="84"/>
      <c r="E1" s="84"/>
      <c r="F1" s="84"/>
    </row>
    <row r="2" spans="3:6" ht="15">
      <c r="C2" s="84" t="s">
        <v>133</v>
      </c>
      <c r="D2" s="84"/>
      <c r="E2" s="84"/>
      <c r="F2" s="84"/>
    </row>
    <row r="3" spans="3:6" ht="15">
      <c r="C3" s="84" t="s">
        <v>40</v>
      </c>
      <c r="D3" s="84"/>
      <c r="E3" s="84"/>
      <c r="F3" s="84"/>
    </row>
    <row r="4" spans="3:6" ht="15">
      <c r="C4" s="85" t="s">
        <v>168</v>
      </c>
      <c r="D4" s="85"/>
      <c r="E4" s="85"/>
      <c r="F4" s="85"/>
    </row>
    <row r="5" spans="3:6" ht="15">
      <c r="C5" s="84" t="s">
        <v>134</v>
      </c>
      <c r="D5" s="84"/>
      <c r="E5" s="84"/>
      <c r="F5" s="84"/>
    </row>
    <row r="6" spans="3:6" ht="15">
      <c r="C6" s="84" t="s">
        <v>40</v>
      </c>
      <c r="D6" s="84"/>
      <c r="E6" s="84"/>
      <c r="F6" s="84"/>
    </row>
    <row r="7" spans="3:6" ht="15">
      <c r="C7" s="84" t="s">
        <v>147</v>
      </c>
      <c r="D7" s="84"/>
      <c r="E7" s="84"/>
      <c r="F7" s="84"/>
    </row>
    <row r="8" spans="3:6" ht="15">
      <c r="C8" s="84" t="s">
        <v>151</v>
      </c>
      <c r="D8" s="84"/>
      <c r="E8" s="84"/>
      <c r="F8" s="84"/>
    </row>
    <row r="10" spans="1:6" ht="15.75">
      <c r="A10" s="83" t="s">
        <v>140</v>
      </c>
      <c r="B10" s="83"/>
      <c r="C10" s="83"/>
      <c r="D10" s="83"/>
      <c r="E10" s="83"/>
      <c r="F10" s="83"/>
    </row>
    <row r="11" spans="1:6" ht="15.75">
      <c r="A11" s="83" t="s">
        <v>161</v>
      </c>
      <c r="B11" s="83"/>
      <c r="C11" s="83"/>
      <c r="D11" s="83"/>
      <c r="E11" s="83"/>
      <c r="F11" s="83"/>
    </row>
    <row r="13" ht="15">
      <c r="F13" s="71" t="s">
        <v>42</v>
      </c>
    </row>
    <row r="14" spans="1:6" ht="15">
      <c r="A14" s="88" t="s">
        <v>1</v>
      </c>
      <c r="B14" s="89" t="s">
        <v>97</v>
      </c>
      <c r="C14" s="89" t="s">
        <v>47</v>
      </c>
      <c r="D14" s="89" t="s">
        <v>48</v>
      </c>
      <c r="E14" s="88" t="s">
        <v>2</v>
      </c>
      <c r="F14" s="88"/>
    </row>
    <row r="15" spans="1:6" ht="15">
      <c r="A15" s="88"/>
      <c r="B15" s="89"/>
      <c r="C15" s="89"/>
      <c r="D15" s="89"/>
      <c r="E15" s="70" t="s">
        <v>145</v>
      </c>
      <c r="F15" s="70" t="s">
        <v>150</v>
      </c>
    </row>
    <row r="16" spans="1:6" ht="15">
      <c r="A16" s="69" t="s">
        <v>3</v>
      </c>
      <c r="B16" s="69"/>
      <c r="C16" s="65"/>
      <c r="D16" s="65"/>
      <c r="E16" s="56">
        <f>E17</f>
        <v>3203.6000000000004</v>
      </c>
      <c r="F16" s="56">
        <f>F17</f>
        <v>3276.1000000000004</v>
      </c>
    </row>
    <row r="17" spans="1:6" ht="66.75" customHeight="1">
      <c r="A17" s="57" t="s">
        <v>138</v>
      </c>
      <c r="B17" s="55">
        <v>791</v>
      </c>
      <c r="C17" s="54"/>
      <c r="D17" s="54"/>
      <c r="E17" s="56">
        <f>E18+E33</f>
        <v>3203.6000000000004</v>
      </c>
      <c r="F17" s="56">
        <f>F18+F33</f>
        <v>3276.1000000000004</v>
      </c>
    </row>
    <row r="18" spans="1:6" ht="75.75" customHeight="1">
      <c r="A18" s="57" t="s">
        <v>157</v>
      </c>
      <c r="B18" s="55">
        <v>791</v>
      </c>
      <c r="C18" s="55" t="s">
        <v>98</v>
      </c>
      <c r="D18" s="55"/>
      <c r="E18" s="56">
        <f>E19+E23+E27</f>
        <v>1313</v>
      </c>
      <c r="F18" s="56">
        <f>F19+F23+F27</f>
        <v>1313</v>
      </c>
    </row>
    <row r="19" spans="1:6" ht="34.5" customHeight="1">
      <c r="A19" s="59" t="s">
        <v>120</v>
      </c>
      <c r="B19" s="54">
        <v>791</v>
      </c>
      <c r="C19" s="61" t="s">
        <v>127</v>
      </c>
      <c r="D19" s="55"/>
      <c r="E19" s="37">
        <f aca="true" t="shared" si="0" ref="E19:F21">E20</f>
        <v>30</v>
      </c>
      <c r="F19" s="37">
        <f t="shared" si="0"/>
        <v>30</v>
      </c>
    </row>
    <row r="20" spans="1:6" ht="34.5" customHeight="1">
      <c r="A20" s="62" t="s">
        <v>119</v>
      </c>
      <c r="B20" s="54">
        <v>791</v>
      </c>
      <c r="C20" s="61" t="s">
        <v>128</v>
      </c>
      <c r="D20" s="55"/>
      <c r="E20" s="37">
        <f t="shared" si="0"/>
        <v>30</v>
      </c>
      <c r="F20" s="37">
        <f t="shared" si="0"/>
        <v>30</v>
      </c>
    </row>
    <row r="21" spans="1:6" ht="84" customHeight="1">
      <c r="A21" s="59" t="s">
        <v>129</v>
      </c>
      <c r="B21" s="54">
        <v>791</v>
      </c>
      <c r="C21" s="61" t="s">
        <v>126</v>
      </c>
      <c r="D21" s="55"/>
      <c r="E21" s="37">
        <f t="shared" si="0"/>
        <v>30</v>
      </c>
      <c r="F21" s="37">
        <f t="shared" si="0"/>
        <v>30</v>
      </c>
    </row>
    <row r="22" spans="1:6" ht="39.75" customHeight="1">
      <c r="A22" s="59" t="s">
        <v>58</v>
      </c>
      <c r="B22" s="54">
        <v>791</v>
      </c>
      <c r="C22" s="61" t="s">
        <v>126</v>
      </c>
      <c r="D22" s="54">
        <v>200</v>
      </c>
      <c r="E22" s="37">
        <f>'прил 8'!D23</f>
        <v>30</v>
      </c>
      <c r="F22" s="37">
        <f>'прил 8'!E23</f>
        <v>30</v>
      </c>
    </row>
    <row r="23" spans="1:6" ht="18.75" customHeight="1">
      <c r="A23" s="66" t="s">
        <v>90</v>
      </c>
      <c r="B23" s="54">
        <v>791</v>
      </c>
      <c r="C23" s="54" t="s">
        <v>71</v>
      </c>
      <c r="D23" s="55"/>
      <c r="E23" s="37">
        <f aca="true" t="shared" si="1" ref="E23:F25">E24</f>
        <v>250</v>
      </c>
      <c r="F23" s="37">
        <f t="shared" si="1"/>
        <v>250</v>
      </c>
    </row>
    <row r="24" spans="1:6" ht="33" customHeight="1">
      <c r="A24" s="66" t="s">
        <v>72</v>
      </c>
      <c r="B24" s="54">
        <v>791</v>
      </c>
      <c r="C24" s="54" t="s">
        <v>73</v>
      </c>
      <c r="D24" s="55"/>
      <c r="E24" s="37">
        <f t="shared" si="1"/>
        <v>250</v>
      </c>
      <c r="F24" s="37">
        <f t="shared" si="1"/>
        <v>250</v>
      </c>
    </row>
    <row r="25" spans="1:6" ht="76.5" customHeight="1">
      <c r="A25" s="59" t="s">
        <v>129</v>
      </c>
      <c r="B25" s="54">
        <v>791</v>
      </c>
      <c r="C25" s="61" t="s">
        <v>74</v>
      </c>
      <c r="D25" s="61"/>
      <c r="E25" s="37">
        <f t="shared" si="1"/>
        <v>250</v>
      </c>
      <c r="F25" s="37">
        <f t="shared" si="1"/>
        <v>250</v>
      </c>
    </row>
    <row r="26" spans="1:6" ht="30.75" customHeight="1">
      <c r="A26" s="66" t="s">
        <v>83</v>
      </c>
      <c r="B26" s="54">
        <v>791</v>
      </c>
      <c r="C26" s="61" t="s">
        <v>74</v>
      </c>
      <c r="D26" s="61">
        <v>200</v>
      </c>
      <c r="E26" s="37">
        <f>'прил 8'!D27</f>
        <v>250</v>
      </c>
      <c r="F26" s="37">
        <f>'прил 8'!E27</f>
        <v>250</v>
      </c>
    </row>
    <row r="27" spans="1:6" ht="30.75" customHeight="1">
      <c r="A27" s="66" t="s">
        <v>77</v>
      </c>
      <c r="B27" s="54">
        <v>791</v>
      </c>
      <c r="C27" s="61" t="s">
        <v>78</v>
      </c>
      <c r="D27" s="61"/>
      <c r="E27" s="37">
        <f>E28</f>
        <v>1033</v>
      </c>
      <c r="F27" s="37">
        <f>F28</f>
        <v>1033</v>
      </c>
    </row>
    <row r="28" spans="1:6" ht="32.25" customHeight="1">
      <c r="A28" s="66" t="s">
        <v>91</v>
      </c>
      <c r="B28" s="54">
        <v>791</v>
      </c>
      <c r="C28" s="61" t="s">
        <v>80</v>
      </c>
      <c r="D28" s="61"/>
      <c r="E28" s="37">
        <f>E29+E31</f>
        <v>1033</v>
      </c>
      <c r="F28" s="37">
        <f>F29+F31</f>
        <v>1033</v>
      </c>
    </row>
    <row r="29" spans="1:6" ht="30" customHeight="1">
      <c r="A29" s="66" t="s">
        <v>92</v>
      </c>
      <c r="B29" s="54">
        <v>791</v>
      </c>
      <c r="C29" s="61" t="s">
        <v>82</v>
      </c>
      <c r="D29" s="61"/>
      <c r="E29" s="37">
        <f>E30</f>
        <v>813</v>
      </c>
      <c r="F29" s="37">
        <f>F30</f>
        <v>813</v>
      </c>
    </row>
    <row r="30" spans="1:6" ht="31.5" customHeight="1">
      <c r="A30" s="66" t="s">
        <v>83</v>
      </c>
      <c r="B30" s="54">
        <v>791</v>
      </c>
      <c r="C30" s="61" t="s">
        <v>82</v>
      </c>
      <c r="D30" s="61">
        <v>200</v>
      </c>
      <c r="E30" s="37">
        <f>'прил 8'!D31</f>
        <v>813</v>
      </c>
      <c r="F30" s="37">
        <f>'прил 8'!E31</f>
        <v>813</v>
      </c>
    </row>
    <row r="31" spans="1:6" ht="72.75" customHeight="1">
      <c r="A31" s="59" t="s">
        <v>129</v>
      </c>
      <c r="B31" s="54">
        <v>791</v>
      </c>
      <c r="C31" s="61" t="s">
        <v>84</v>
      </c>
      <c r="D31" s="61"/>
      <c r="E31" s="37">
        <f>E32</f>
        <v>220</v>
      </c>
      <c r="F31" s="37">
        <f>F32</f>
        <v>220</v>
      </c>
    </row>
    <row r="32" spans="1:6" ht="32.25" customHeight="1">
      <c r="A32" s="66" t="s">
        <v>83</v>
      </c>
      <c r="B32" s="54">
        <v>791</v>
      </c>
      <c r="C32" s="61" t="s">
        <v>84</v>
      </c>
      <c r="D32" s="61">
        <v>200</v>
      </c>
      <c r="E32" s="37">
        <f>'прил 8'!D33</f>
        <v>220</v>
      </c>
      <c r="F32" s="37">
        <f>'прил 8'!E33</f>
        <v>220</v>
      </c>
    </row>
    <row r="33" spans="1:6" ht="24" customHeight="1">
      <c r="A33" s="68" t="s">
        <v>51</v>
      </c>
      <c r="B33" s="55">
        <v>791</v>
      </c>
      <c r="C33" s="63" t="s">
        <v>52</v>
      </c>
      <c r="D33" s="63"/>
      <c r="E33" s="56">
        <f>E34+E36+E40+E42+E45</f>
        <v>1890.6000000000001</v>
      </c>
      <c r="F33" s="56">
        <f>F34+F36+F40+F42+F45</f>
        <v>1963.1000000000001</v>
      </c>
    </row>
    <row r="34" spans="1:6" ht="30" customHeight="1">
      <c r="A34" s="66" t="s">
        <v>106</v>
      </c>
      <c r="B34" s="54">
        <v>791</v>
      </c>
      <c r="C34" s="61" t="s">
        <v>53</v>
      </c>
      <c r="D34" s="61"/>
      <c r="E34" s="37">
        <f>E35</f>
        <v>600.1</v>
      </c>
      <c r="F34" s="37">
        <f>F35</f>
        <v>600.1</v>
      </c>
    </row>
    <row r="35" spans="1:6" ht="79.5" customHeight="1">
      <c r="A35" s="66" t="s">
        <v>54</v>
      </c>
      <c r="B35" s="54">
        <v>791</v>
      </c>
      <c r="C35" s="61" t="s">
        <v>53</v>
      </c>
      <c r="D35" s="61">
        <v>100</v>
      </c>
      <c r="E35" s="37">
        <f>'прил 8'!D36</f>
        <v>600.1</v>
      </c>
      <c r="F35" s="37">
        <f>'прил 8'!E36</f>
        <v>600.1</v>
      </c>
    </row>
    <row r="36" spans="1:6" ht="15">
      <c r="A36" s="66" t="s">
        <v>56</v>
      </c>
      <c r="B36" s="54">
        <v>791</v>
      </c>
      <c r="C36" s="61" t="s">
        <v>96</v>
      </c>
      <c r="D36" s="61"/>
      <c r="E36" s="37">
        <f>E37+E38+E39</f>
        <v>1129.8000000000002</v>
      </c>
      <c r="F36" s="37">
        <f>F37+F38+F39</f>
        <v>1129.8000000000002</v>
      </c>
    </row>
    <row r="37" spans="1:6" ht="78" customHeight="1">
      <c r="A37" s="66" t="s">
        <v>54</v>
      </c>
      <c r="B37" s="54">
        <v>791</v>
      </c>
      <c r="C37" s="61" t="s">
        <v>57</v>
      </c>
      <c r="D37" s="61">
        <v>100</v>
      </c>
      <c r="E37" s="37">
        <f>'прил 8'!D38</f>
        <v>735.6</v>
      </c>
      <c r="F37" s="37">
        <f>'прил 8'!E38</f>
        <v>735.6</v>
      </c>
    </row>
    <row r="38" spans="1:6" ht="27" customHeight="1">
      <c r="A38" s="59" t="s">
        <v>83</v>
      </c>
      <c r="B38" s="54">
        <v>791</v>
      </c>
      <c r="C38" s="61" t="s">
        <v>57</v>
      </c>
      <c r="D38" s="61">
        <v>200</v>
      </c>
      <c r="E38" s="37">
        <f>'прил 8'!D39</f>
        <v>390.8</v>
      </c>
      <c r="F38" s="37">
        <f>'прил 8'!E39</f>
        <v>390.8</v>
      </c>
    </row>
    <row r="39" spans="1:6" ht="22.5" customHeight="1">
      <c r="A39" s="66" t="s">
        <v>59</v>
      </c>
      <c r="B39" s="54">
        <v>791</v>
      </c>
      <c r="C39" s="61" t="s">
        <v>57</v>
      </c>
      <c r="D39" s="61">
        <v>800</v>
      </c>
      <c r="E39" s="37">
        <f>'прил 8'!D40</f>
        <v>3.4</v>
      </c>
      <c r="F39" s="37">
        <f>'прил 8'!E40</f>
        <v>3.4</v>
      </c>
    </row>
    <row r="40" spans="1:6" ht="20.25" customHeight="1">
      <c r="A40" s="66" t="s">
        <v>61</v>
      </c>
      <c r="B40" s="54">
        <v>791</v>
      </c>
      <c r="C40" s="61" t="s">
        <v>62</v>
      </c>
      <c r="D40" s="61"/>
      <c r="E40" s="37">
        <f>E41</f>
        <v>10</v>
      </c>
      <c r="F40" s="37">
        <f>F41</f>
        <v>10</v>
      </c>
    </row>
    <row r="41" spans="1:6" ht="21" customHeight="1">
      <c r="A41" s="66" t="s">
        <v>59</v>
      </c>
      <c r="B41" s="54">
        <v>791</v>
      </c>
      <c r="C41" s="61" t="s">
        <v>62</v>
      </c>
      <c r="D41" s="61">
        <v>800</v>
      </c>
      <c r="E41" s="37">
        <f>'прил 8'!D42</f>
        <v>10</v>
      </c>
      <c r="F41" s="37">
        <f>'прил 8'!E42</f>
        <v>10</v>
      </c>
    </row>
    <row r="42" spans="1:6" ht="65.25" customHeight="1">
      <c r="A42" s="66" t="s">
        <v>65</v>
      </c>
      <c r="B42" s="54">
        <v>791</v>
      </c>
      <c r="C42" s="61" t="s">
        <v>66</v>
      </c>
      <c r="D42" s="61"/>
      <c r="E42" s="37">
        <f>E43+E44</f>
        <v>84.7</v>
      </c>
      <c r="F42" s="37">
        <f>F43+F44</f>
        <v>88.2</v>
      </c>
    </row>
    <row r="43" spans="1:6" ht="84" customHeight="1">
      <c r="A43" s="66" t="s">
        <v>54</v>
      </c>
      <c r="B43" s="54">
        <v>791</v>
      </c>
      <c r="C43" s="61" t="s">
        <v>66</v>
      </c>
      <c r="D43" s="61">
        <v>100</v>
      </c>
      <c r="E43" s="37">
        <f>'прил 8'!D44</f>
        <v>80.2</v>
      </c>
      <c r="F43" s="37">
        <f>'прил 8'!E44</f>
        <v>80.2</v>
      </c>
    </row>
    <row r="44" spans="1:6" ht="30" customHeight="1">
      <c r="A44" s="66" t="s">
        <v>83</v>
      </c>
      <c r="B44" s="54">
        <v>791</v>
      </c>
      <c r="C44" s="61" t="s">
        <v>66</v>
      </c>
      <c r="D44" s="61">
        <v>200</v>
      </c>
      <c r="E44" s="37">
        <f>'прил 8'!D45</f>
        <v>4.5</v>
      </c>
      <c r="F44" s="37">
        <f>'прил 8'!E45</f>
        <v>8</v>
      </c>
    </row>
    <row r="45" spans="1:6" ht="26.25" customHeight="1">
      <c r="A45" s="66" t="s">
        <v>86</v>
      </c>
      <c r="B45" s="54">
        <v>791</v>
      </c>
      <c r="C45" s="61" t="s">
        <v>87</v>
      </c>
      <c r="D45" s="61"/>
      <c r="E45" s="37">
        <f>E46</f>
        <v>66</v>
      </c>
      <c r="F45" s="37">
        <f>F46</f>
        <v>135</v>
      </c>
    </row>
    <row r="46" spans="1:6" ht="15">
      <c r="A46" s="59" t="s">
        <v>88</v>
      </c>
      <c r="B46" s="54">
        <v>791</v>
      </c>
      <c r="C46" s="61" t="s">
        <v>87</v>
      </c>
      <c r="D46" s="61">
        <v>900</v>
      </c>
      <c r="E46" s="37">
        <f>'прил 8'!D47</f>
        <v>66</v>
      </c>
      <c r="F46" s="37">
        <f>'прил 8'!E47</f>
        <v>135</v>
      </c>
    </row>
    <row r="47" ht="15.75">
      <c r="A47" s="4"/>
    </row>
    <row r="48" ht="15.75">
      <c r="A48" s="4"/>
    </row>
    <row r="49" spans="1:5" ht="15">
      <c r="A49" s="3" t="s">
        <v>43</v>
      </c>
      <c r="B49" s="1"/>
      <c r="C49" s="1"/>
      <c r="D49" s="1"/>
      <c r="E49" s="1"/>
    </row>
  </sheetData>
  <sheetProtection/>
  <mergeCells count="15">
    <mergeCell ref="A11:F11"/>
    <mergeCell ref="C1:F1"/>
    <mergeCell ref="C2:F2"/>
    <mergeCell ref="C3:F3"/>
    <mergeCell ref="C4:F4"/>
    <mergeCell ref="C5:F5"/>
    <mergeCell ref="C6:F6"/>
    <mergeCell ref="A14:A15"/>
    <mergeCell ref="B14:B15"/>
    <mergeCell ref="C14:C15"/>
    <mergeCell ref="D14:D15"/>
    <mergeCell ref="E14:F14"/>
    <mergeCell ref="C7:F7"/>
    <mergeCell ref="C8:F8"/>
    <mergeCell ref="A10:F10"/>
  </mergeCells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2018-11-22T09:56:23Z</dcterms:modified>
  <cp:category/>
  <cp:version/>
  <cp:contentType/>
  <cp:contentStatus/>
</cp:coreProperties>
</file>