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'Лист1'!$A$1:$D$102</definedName>
  </definedNames>
  <calcPr fullCalcOnLoad="1"/>
</workbook>
</file>

<file path=xl/sharedStrings.xml><?xml version="1.0" encoding="utf-8"?>
<sst xmlns="http://schemas.openxmlformats.org/spreadsheetml/2006/main" count="309" uniqueCount="235">
  <si>
    <t xml:space="preserve"> об исполнении бюджета</t>
  </si>
  <si>
    <t xml:space="preserve"> 801232511015 СП Орловский сельсовет</t>
  </si>
  <si>
    <t>Ед.Изм.: руб.</t>
  </si>
  <si>
    <t>Классификация</t>
  </si>
  <si>
    <t>Касса</t>
  </si>
  <si>
    <t xml:space="preserve"> </t>
  </si>
  <si>
    <t>\\\\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</si>
  <si>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</si>
  <si>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\1010201001\182\0000\110 \</t>
  </si>
  <si>
    <t>90 000,00</t>
  </si>
  <si>
    <t>\1010201001\182\1000\110 \</t>
  </si>
  <si>
    <t>Единый сельскохозяйственный налог</t>
  </si>
  <si>
    <t>\1050301001\182\0000\110 \</t>
  </si>
  <si>
    <t>30 000,00</t>
  </si>
  <si>
    <t>35 000,00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</si>
  <si>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</si>
  <si>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\1060103010\182\0000\110 \</t>
  </si>
  <si>
    <t>34 000,00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</si>
  <si>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</si>
  <si>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\1060601310\182\0000\110 \</t>
  </si>
  <si>
    <t>\1060601310\182\1000\110 \</t>
  </si>
  <si>
    <t>\1060601310\182\2000\110 \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</si>
  <si>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</si>
  <si>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\1060602310\182\0000\110 \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</si>
  <si>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</si>
  <si>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\1080402001\791\0000\110 \</t>
  </si>
  <si>
    <t>3 000,00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</si>
  <si>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</si>
  <si>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\1110501310\863\0000\120 \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</si>
  <si>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</si>
  <si>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\1110503510\863\0000\120 \</t>
  </si>
  <si>
    <t>12 000,00</t>
  </si>
  <si>
    <t>Прочие доходы от оказания платных услуг (работ) получателями средств бюджетов поселений</t>
  </si>
  <si>
    <t>\1130199510\791\0000\130 \</t>
  </si>
  <si>
    <t>1 000,00</t>
  </si>
  <si>
    <t>Дотации бюджетам поселений на выравнивание бюджетной обеспеченности</t>
  </si>
  <si>
    <t>\2020100110\791\0000\151 \</t>
  </si>
  <si>
    <t>Дотации бюджетам поселений на поддержку мер по обеспечению сбалансированности бюджетов</t>
  </si>
  <si>
    <t>\2020100310\791\0000\151 \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</si>
  <si>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</si>
  <si>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\2020301510\791\0000\151 \</t>
  </si>
  <si>
    <t>Прочие межбюджетные трансферты, передаваемые бюджетам поселений</t>
  </si>
  <si>
    <t>\2020499910\791\7502\151 \</t>
  </si>
  <si>
    <t>Расходы</t>
  </si>
  <si>
    <t>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</si>
  <si>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</si>
  <si>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</si>
  <si>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Непрограммные расходы</t>
  </si>
  <si>
    <t>\0102\791\99\\\\\\\\\\ \</t>
  </si>
  <si>
    <t>\0102\791\99\0\\\\\\\\\ \</t>
  </si>
  <si>
    <t>Глава муниципального образования</t>
  </si>
  <si>
    <t>\0102\791\99\0\0203\\\\\\\\ \</t>
  </si>
  <si>
    <t xml:space="preserve"> \0102\791\99\0\0203\121\213\ФЗ131-03_98\\РП-А-0100\3.00.000.000\\ \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</si>
  <si>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</si>
  <si>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</si>
  <si>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\0104\791\99\\\\\\\\\\ \</t>
  </si>
  <si>
    <t>\0104\791\99\0\\\\\\\\\ \</t>
  </si>
  <si>
    <t xml:space="preserve"> \0104\791\99\0\0204\121\213\ФЗ131-03_98\\РП-А-0100\3.00.000.000\\ \ </t>
  </si>
  <si>
    <t xml:space="preserve"> \0104\791\99\0\0204\242\226.7\ФЗ131-03_98\\РП-А-0100\3.00.000.000\\ \ </t>
  </si>
  <si>
    <t xml:space="preserve"> \0104\791\99\0\0204\244\221\ФЗ131-03_98\\РП-А-0100\3.00.000.000\\ \ </t>
  </si>
  <si>
    <t xml:space="preserve"> \0104\791\99\0\0204\244\223.6\ФЗ131-03_98\\РП-А-0100\3.00.000.000\\ \ </t>
  </si>
  <si>
    <t>90 900,00</t>
  </si>
  <si>
    <t xml:space="preserve"> \0104\791\99\0\0204\244\224\ФЗ131-03_98\\РП-А-0100\3.00.000.000\\ \ </t>
  </si>
  <si>
    <t xml:space="preserve"> \0104\791\99\0\0204\244\225.6\ФЗ131-03_98\\РП-А-0100\3.00.000.000\\ \ </t>
  </si>
  <si>
    <t xml:space="preserve"> \0104\791\99\0\0204\244\226.10\ФЗ131-03_98\\РП-А-0100\3.00.000.000\\ \ </t>
  </si>
  <si>
    <t xml:space="preserve"> \0104\791\99\0\0204\244\226.6\ФЗ131-03_98\\РП-А-0100\3.00.000.000\\ \ </t>
  </si>
  <si>
    <t xml:space="preserve"> \0104\791\99\0\0204\244\226.8\ФЗ131-03_98\\РП-А-0100\3.00.000.000\\ \ </t>
  </si>
  <si>
    <t xml:space="preserve"> \0104\791\99\0\0204\244\290.8\ФЗ131-03_98\\РП-А-0100\3.00.000.000\\ \ </t>
  </si>
  <si>
    <t xml:space="preserve"> \0104\791\99\0\0204\244\340.3\ФЗ131-03_98\\РП-А-0100\3.00.000.000\\ \ </t>
  </si>
  <si>
    <t xml:space="preserve"> \0104\791\99\0\0204\851\290.1.1\ФЗ131-03_98\\РП-А-0100\3.00.000.000\\ \ </t>
  </si>
  <si>
    <t xml:space="preserve"> \0104\791\99\0\0204\852\290.1.2\ФЗ131-03_98\\РП-А-0100\3.00.000.000\\ \ </t>
  </si>
  <si>
    <t>Резервные фонды</t>
  </si>
  <si>
    <t>\0111\\\\\\\\\\\\ \</t>
  </si>
  <si>
    <t>10 000,00</t>
  </si>
  <si>
    <t>\0111\791\99\\\\\\\\\\ \</t>
  </si>
  <si>
    <t>\0111\791\99\0\\\\\\\\\ \</t>
  </si>
  <si>
    <t>Резервные фонды местных администраций</t>
  </si>
  <si>
    <t>\0111\791\99\0\0750\\\\\\\\ \</t>
  </si>
  <si>
    <t>Мобилизационная и вневойсковая подготовка</t>
  </si>
  <si>
    <t>\0203\\\\\\\\\\\\ \</t>
  </si>
  <si>
    <t>\0203\791\99\\\\\\\\\\ \</t>
  </si>
  <si>
    <t>\0203\791\99\0\\\\\\\\\ \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</si>
  <si>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</si>
  <si>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\0203\791\99\0\5118\\\\\\\\ \</t>
  </si>
  <si>
    <t xml:space="preserve"> \0203\791\99\0\5118\121\213\ФЗ53-98_1\\РП-В-5700\3.00.000.000\\ \ </t>
  </si>
  <si>
    <t xml:space="preserve"> \0203\791\99\0\5118\244\222\ФЗ53-98_1\\РП-В-5700\3.00.000.000\\ \ </t>
  </si>
  <si>
    <t xml:space="preserve"> \0203\791\99\0\5118\244\340.3\ФЗ53-98_1\\РП-В-5700\3.00.000.000\\ \ </t>
  </si>
  <si>
    <t>Дорожное хозяйство (дорожные фонды)</t>
  </si>
  <si>
    <t>\0409\\\\\\\\\\\\ \</t>
  </si>
  <si>
    <t>Благоустройство</t>
  </si>
  <si>
    <t>\0503\\\\\\\\\\\\ \</t>
  </si>
  <si>
    <t>\0503\791\30\\\\\\\\\\ \</t>
  </si>
  <si>
    <t>\0503\791\30\0\\\\\\\\\ \</t>
  </si>
  <si>
    <t>Мероприятия по благоустройству территорий населенных пунктов</t>
  </si>
  <si>
    <t>\0503\791\30\0\0605\\\\\\\\ \</t>
  </si>
  <si>
    <t>Муниципальные программы</t>
  </si>
  <si>
    <t xml:space="preserve"> \0503\791\30\0\0605\244\225.1\ФЗ131-03_116\\РП-А-2800\2.00.000.000\\ \ </t>
  </si>
  <si>
    <t xml:space="preserve"> \0503\791\30\0\0605\244\225.6\ФЗ131-03_116\\РП-А-2800\2.00.000.000\\ \ </t>
  </si>
  <si>
    <t xml:space="preserve"> \0503\791\30\0\0605\244\226.10\ФЗ131-03_116\\РП-А-2800\2.00.000.000\\ \ </t>
  </si>
  <si>
    <t>Молодежная политика и оздоровление детей</t>
  </si>
  <si>
    <t>\0707\\\\\\\\\\\\ \</t>
  </si>
  <si>
    <t>15 000,00</t>
  </si>
  <si>
    <t>\0707\791\99\\\\\\\\\\ \</t>
  </si>
  <si>
    <t>\0707\791\99\0\\\\\\\\\ \</t>
  </si>
  <si>
    <t>Мероприятия в сфере молодежной политики</t>
  </si>
  <si>
    <t>\0707\791\99\0\4311\\\\\\\\ \</t>
  </si>
  <si>
    <t>Культура</t>
  </si>
  <si>
    <t>\0801\\\\\\\\\\\\ \</t>
  </si>
  <si>
    <t>Муниципальная программа " Развитие культуры</t>
  </si>
  <si>
    <t>\0801\791\31\\\\\\\\\\ \</t>
  </si>
  <si>
    <t>\0801\791\31\0\\\\\\\\\ \</t>
  </si>
  <si>
    <t>Дворцы и дома культуры, другие учреждения культуры</t>
  </si>
  <si>
    <t>\0801\791\31\0\4409\\\\\\\\ \</t>
  </si>
  <si>
    <t>101 657,50</t>
  </si>
  <si>
    <t>Остатки на начало года</t>
  </si>
  <si>
    <t>\0105020110\791\0000\001 \</t>
  </si>
  <si>
    <t>Остатки на конец отчетного периода</t>
  </si>
  <si>
    <t>\0105020110\791\0000\002 \</t>
  </si>
  <si>
    <t>План</t>
  </si>
  <si>
    <t>Исполнитель ведущий бухгалтер                                                                          Антоненко Л.А.</t>
  </si>
  <si>
    <t>Заработная плата</t>
  </si>
  <si>
    <t>Начисления на выплаты по оплате труда</t>
  </si>
  <si>
    <t xml:space="preserve"> \0104\791\99\0\0204\121\211\ФЗ131-03_98\\РП-А-0100\3.00.000.000\\ \ </t>
  </si>
  <si>
    <t>Услуги вобласти информационных технологий</t>
  </si>
  <si>
    <t>Услуги связи</t>
  </si>
  <si>
    <t>Оплата  потребленя электроэнергии</t>
  </si>
  <si>
    <t>Оплата арендной платы</t>
  </si>
  <si>
    <t>Другие расходы посодержанию имущества</t>
  </si>
  <si>
    <t>Иные работы и услуги</t>
  </si>
  <si>
    <t>Услуги по страхованию</t>
  </si>
  <si>
    <t>Типографские услуги</t>
  </si>
  <si>
    <t>Иные расходы</t>
  </si>
  <si>
    <t>Увеличение стоимости материальных запасов</t>
  </si>
  <si>
    <t>Уплата налогов, входящих в группу налога на имущество</t>
  </si>
  <si>
    <t>Уплата иных налогов</t>
  </si>
  <si>
    <t xml:space="preserve"> \0203\791\99\0\5118\121\211\ФЗ53-98_1\\РП-В-5700\3.00.000.000\\ \ </t>
  </si>
  <si>
    <t>Транспортные слуги</t>
  </si>
  <si>
    <t>Оплата услуг потребленя электроэнергии</t>
  </si>
  <si>
    <t xml:space="preserve"> \0503\791\30\0\0605\244\223.6\ФЗ131-03_116\\РП-А-2800\2.00.000.000\\ \ </t>
  </si>
  <si>
    <t>118229,00</t>
  </si>
  <si>
    <t xml:space="preserve"> \0102\791\99\0\0203\121\211\ФЗ131-03_98\\РП-А-0100\3.00.000.000\\ \ </t>
  </si>
  <si>
    <t>\1060103010\182\1000\110 \</t>
  </si>
  <si>
    <t>\1060103010\182\2000\110 \</t>
  </si>
  <si>
    <t>Прочие доходы от компенсации затрат бюджетов поселений</t>
  </si>
  <si>
    <t xml:space="preserve"> \1130299510\791\0000\130 013-1112\11015000 </t>
  </si>
  <si>
    <t>720,00</t>
  </si>
  <si>
    <t>0,00</t>
  </si>
  <si>
    <t>500,00</t>
  </si>
  <si>
    <t>561300,00</t>
  </si>
  <si>
    <t>69577,00</t>
  </si>
  <si>
    <t>\2020499910\791\7503\151 \</t>
  </si>
  <si>
    <t>4702,50</t>
  </si>
  <si>
    <t>приобретение основных средств</t>
  </si>
  <si>
    <t xml:space="preserve"> \0104\791\99\0\0204\244\310.2\ФЗ131-03_98\\РП-А-0100\3.00.000.000\\ \ </t>
  </si>
  <si>
    <t>\0409\791\30\0\0315\244\226.2\\\\\\\ \</t>
  </si>
  <si>
    <t>Услуги по разработке схем территориального планирования, градостроительных и технических регламентов, градостроительному зонированию, планировке территорий</t>
  </si>
  <si>
    <t>65000,00</t>
  </si>
  <si>
    <t>1000,00</t>
  </si>
  <si>
    <t>\1060602310\182\2000\110 \</t>
  </si>
  <si>
    <t>\1060602310\182\1000\110 \</t>
  </si>
  <si>
    <t>300,00</t>
  </si>
  <si>
    <t xml:space="preserve"> \0104\791\99\0\0204\121\212.3\ФЗ131-03_98\\РП-А-0100\3.00.000.000\\ \ </t>
  </si>
  <si>
    <t>Суточные</t>
  </si>
  <si>
    <t>700,00</t>
  </si>
  <si>
    <t xml:space="preserve"> \0104\791\99\0\0204\244\222\ФЗ131-03_98\\РП-А-0100\3.00.000.000\\ \ </t>
  </si>
  <si>
    <t>Транспортные услуги</t>
  </si>
  <si>
    <t>72946,00</t>
  </si>
  <si>
    <t>99964,07</t>
  </si>
  <si>
    <t>\0409\791\30\0\0315\244\226.10\\\\\\\ \</t>
  </si>
  <si>
    <t>ДОХОДЫ</t>
  </si>
  <si>
    <t>39042,00</t>
  </si>
  <si>
    <t>269541,07</t>
  </si>
  <si>
    <t>8179,80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</si>
  <si>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228 Налогового кодекса Российской Федерации</t>
  </si>
  <si>
    <t>300000,00</t>
  </si>
  <si>
    <t>1351,00</t>
  </si>
  <si>
    <t>1875,00</t>
  </si>
  <si>
    <t xml:space="preserve"> \0503\791\30\0\0605\244\226.2\ФЗ131-03_116\\РП-А-2800\2.00.000.000\\ \ </t>
  </si>
  <si>
    <t>47053,00</t>
  </si>
  <si>
    <t>Услуги по разработке схем территориального планирования</t>
  </si>
  <si>
    <t>2214,00</t>
  </si>
  <si>
    <t>\1060601310\182\3000\110 \</t>
  </si>
  <si>
    <t>1415,20</t>
  </si>
  <si>
    <t>126 000,00</t>
  </si>
  <si>
    <t>18471,18</t>
  </si>
  <si>
    <t>Прочие субсидии бюджетам поселений</t>
  </si>
  <si>
    <t>\2020299910\791\7124\151 \</t>
  </si>
  <si>
    <t>59800,00</t>
  </si>
  <si>
    <t>5125,00</t>
  </si>
  <si>
    <t>12248,00</t>
  </si>
  <si>
    <t>40552,00</t>
  </si>
  <si>
    <t>Культура Муницип Программ</t>
  </si>
  <si>
    <t xml:space="preserve"> \0801\791\31\0\7204\611\241\РП484-13_1\\РП-А-2000\2.00.000.000\\ \ </t>
  </si>
  <si>
    <t>71691,29</t>
  </si>
  <si>
    <t>1131900,00</t>
  </si>
  <si>
    <t>7669,15</t>
  </si>
  <si>
    <t>Глава муниципального образования фонд оплаты труда</t>
  </si>
  <si>
    <t>Глава муниципального образования заработная плата</t>
  </si>
  <si>
    <t>Глава муниципального образования фондф на оплату труда</t>
  </si>
  <si>
    <t>9106,00</t>
  </si>
  <si>
    <t>840,00</t>
  </si>
  <si>
    <t>28275,49</t>
  </si>
  <si>
    <t xml:space="preserve"> \0104\791\99\0\0204\244\225.2\ФЗ131-03_98\\РП-А-0100\3.00.000.000\\ \ </t>
  </si>
  <si>
    <t>Текущий ремонт</t>
  </si>
  <si>
    <t>6645,00</t>
  </si>
  <si>
    <t>6700,00</t>
  </si>
  <si>
    <t>41998,61</t>
  </si>
  <si>
    <t>Текущий ремонт дорог</t>
  </si>
  <si>
    <t xml:space="preserve"> \0409\791\30\0\0315\244\225.2\\\\</t>
  </si>
  <si>
    <t>105096,00</t>
  </si>
  <si>
    <t xml:space="preserve"> \0503\791\30\0\0315\244\340.3\\\</t>
  </si>
  <si>
    <t>на  1 января 2015 г.</t>
  </si>
  <si>
    <t>71982,32</t>
  </si>
  <si>
    <t>2074,16</t>
  </si>
  <si>
    <t>108129,10</t>
  </si>
  <si>
    <t>247082,50</t>
  </si>
  <si>
    <t>31,57</t>
  </si>
  <si>
    <t>501625,00</t>
  </si>
  <si>
    <t>126547,25</t>
  </si>
  <si>
    <t>419211,37</t>
  </si>
  <si>
    <t>108145,11</t>
  </si>
  <si>
    <t>353532,09</t>
  </si>
  <si>
    <t>21120,00</t>
  </si>
  <si>
    <t>90900,00</t>
  </si>
  <si>
    <t>19862,40</t>
  </si>
  <si>
    <t>72939,68</t>
  </si>
  <si>
    <t>15000,00</t>
  </si>
  <si>
    <t>907220,38</t>
  </si>
  <si>
    <t>803471,46</t>
  </si>
  <si>
    <t>35887,18</t>
  </si>
  <si>
    <t>226399,25</t>
  </si>
  <si>
    <t>229800,31</t>
  </si>
  <si>
    <t>349748,89</t>
  </si>
  <si>
    <t xml:space="preserve"> Отчет</t>
  </si>
  <si>
    <t>Глава сельского поселения                                                                       Ф.Б.Закиров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</si>
</sst>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6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view="pageBreakPreview" zoomScaleSheetLayoutView="100" workbookViewId="0" topLeftCell="A76">
      <selection activeCell="A87" sqref="A87"/>
    </sheetView>
  </sheetViews>
  <sheetFormatPr defaultColWidth="9.00390625" defaultRowHeight="12.75"/>
  <cols>
    <col min="1" max="1" width="67.125" style="0" customWidth="1"/>
    <col min="2" max="2" width="64.75390625" style="0" customWidth="1"/>
    <col min="3" max="3" width="20.125" style="0" customWidth="1"/>
    <col min="4" max="4" width="22.25390625" style="0" customWidth="1"/>
  </cols>
  <sheetData>
    <row r="1" spans="1:5" ht="12.75">
      <c r="A1" s="22" t="s">
        <v>233</v>
      </c>
      <c r="B1" s="23"/>
      <c r="C1" s="23"/>
      <c r="D1" s="23"/>
      <c r="E1" s="1"/>
    </row>
    <row r="2" spans="1:5" ht="12.75">
      <c r="A2" s="22" t="s">
        <v>0</v>
      </c>
      <c r="B2" s="23"/>
      <c r="C2" s="23"/>
      <c r="D2" s="23"/>
      <c r="E2" s="1"/>
    </row>
    <row r="3" spans="1:5" ht="12.75">
      <c r="A3" s="22" t="s">
        <v>1</v>
      </c>
      <c r="B3" s="23"/>
      <c r="C3" s="23"/>
      <c r="D3" s="23"/>
      <c r="E3" s="1"/>
    </row>
    <row r="4" spans="1:5" ht="12.75">
      <c r="A4" s="22" t="s">
        <v>211</v>
      </c>
      <c r="B4" s="23"/>
      <c r="C4" s="23"/>
      <c r="D4" s="23"/>
      <c r="E4" s="1"/>
    </row>
    <row r="5" spans="1:5" ht="12.75">
      <c r="A5" s="24" t="s">
        <v>2</v>
      </c>
      <c r="B5" s="25"/>
      <c r="C5" s="25"/>
      <c r="D5" s="25"/>
      <c r="E5" s="1"/>
    </row>
    <row r="6" spans="1:5" ht="38.25" customHeight="1">
      <c r="A6" s="4"/>
      <c r="B6" s="4" t="s">
        <v>3</v>
      </c>
      <c r="C6" s="4" t="s">
        <v>118</v>
      </c>
      <c r="D6" s="4" t="s">
        <v>4</v>
      </c>
      <c r="E6" s="1"/>
    </row>
    <row r="7" spans="1:5" ht="12.75">
      <c r="A7" s="5" t="s">
        <v>169</v>
      </c>
      <c r="B7" s="6" t="s">
        <v>6</v>
      </c>
      <c r="C7" s="7">
        <f>C8+C11+C12+C15+C19+C22+C23+C24+C25+C27+C28+C30+C31+C32+C33+C29</f>
        <v>3409417.7199999997</v>
      </c>
      <c r="D7" s="7">
        <f>D8+D10+D11+D12+D15+D19+D22+D23+D24+D25+D26+D27+D28+D29+D30+D31+D32+D33</f>
        <v>3326836</v>
      </c>
      <c r="E7" s="1"/>
    </row>
    <row r="8" spans="1:5" ht="51">
      <c r="A8" s="8" t="s">
        <v>7</v>
      </c>
      <c r="B8" s="6" t="s">
        <v>8</v>
      </c>
      <c r="C8" s="9" t="s">
        <v>9</v>
      </c>
      <c r="D8" s="10" t="str">
        <f>D9</f>
        <v>71982,32</v>
      </c>
      <c r="E8" s="1"/>
    </row>
    <row r="9" spans="1:5" ht="51">
      <c r="A9" s="8" t="s">
        <v>7</v>
      </c>
      <c r="B9" s="6" t="s">
        <v>10</v>
      </c>
      <c r="C9" s="9" t="s">
        <v>5</v>
      </c>
      <c r="D9" s="9" t="s">
        <v>212</v>
      </c>
      <c r="E9" s="1"/>
    </row>
    <row r="10" spans="1:5" ht="51">
      <c r="A10" s="8" t="s">
        <v>173</v>
      </c>
      <c r="B10" s="6" t="s">
        <v>10</v>
      </c>
      <c r="C10" s="9" t="s">
        <v>5</v>
      </c>
      <c r="D10" s="9" t="s">
        <v>172</v>
      </c>
      <c r="E10" s="1"/>
    </row>
    <row r="11" spans="1:5" ht="12.75">
      <c r="A11" s="8" t="s">
        <v>11</v>
      </c>
      <c r="B11" s="6" t="s">
        <v>12</v>
      </c>
      <c r="C11" s="9" t="s">
        <v>13</v>
      </c>
      <c r="D11" s="9" t="s">
        <v>180</v>
      </c>
      <c r="E11" s="1"/>
    </row>
    <row r="12" spans="1:5" ht="25.5">
      <c r="A12" s="8" t="s">
        <v>15</v>
      </c>
      <c r="B12" s="6" t="s">
        <v>16</v>
      </c>
      <c r="C12" s="9" t="s">
        <v>17</v>
      </c>
      <c r="D12" s="10">
        <f>D13+D14</f>
        <v>45872.96</v>
      </c>
      <c r="E12" s="1"/>
    </row>
    <row r="13" spans="1:5" ht="25.5">
      <c r="A13" s="8" t="s">
        <v>15</v>
      </c>
      <c r="B13" s="6" t="s">
        <v>141</v>
      </c>
      <c r="C13" s="9"/>
      <c r="D13" s="10">
        <v>46092.09</v>
      </c>
      <c r="E13" s="1"/>
    </row>
    <row r="14" spans="1:5" ht="25.5">
      <c r="A14" s="8" t="s">
        <v>15</v>
      </c>
      <c r="B14" s="6" t="s">
        <v>142</v>
      </c>
      <c r="C14" s="9"/>
      <c r="D14" s="10">
        <v>-219.13</v>
      </c>
      <c r="E14" s="1"/>
    </row>
    <row r="15" spans="1:5" ht="51">
      <c r="A15" s="8" t="s">
        <v>18</v>
      </c>
      <c r="B15" s="6" t="s">
        <v>19</v>
      </c>
      <c r="C15" s="9" t="s">
        <v>14</v>
      </c>
      <c r="D15" s="10">
        <f>D16+D17+D18</f>
        <v>111618.46</v>
      </c>
      <c r="E15" s="1"/>
    </row>
    <row r="16" spans="1:5" ht="51">
      <c r="A16" s="8" t="s">
        <v>18</v>
      </c>
      <c r="B16" s="6" t="s">
        <v>20</v>
      </c>
      <c r="C16" s="9" t="s">
        <v>5</v>
      </c>
      <c r="D16" s="9" t="s">
        <v>214</v>
      </c>
      <c r="E16" s="1"/>
    </row>
    <row r="17" spans="1:5" ht="51">
      <c r="A17" s="8" t="s">
        <v>18</v>
      </c>
      <c r="B17" s="6" t="s">
        <v>21</v>
      </c>
      <c r="C17" s="9"/>
      <c r="D17" s="9" t="s">
        <v>213</v>
      </c>
      <c r="E17" s="1"/>
    </row>
    <row r="18" spans="1:5" ht="51">
      <c r="A18" s="8" t="s">
        <v>18</v>
      </c>
      <c r="B18" s="6" t="s">
        <v>181</v>
      </c>
      <c r="C18" s="9"/>
      <c r="D18" s="9" t="s">
        <v>182</v>
      </c>
      <c r="E18" s="1"/>
    </row>
    <row r="19" spans="1:5" ht="51">
      <c r="A19" s="8" t="s">
        <v>22</v>
      </c>
      <c r="B19" s="6" t="s">
        <v>23</v>
      </c>
      <c r="C19" s="9" t="s">
        <v>215</v>
      </c>
      <c r="D19" s="10">
        <f>D20+D21</f>
        <v>71722.86</v>
      </c>
      <c r="E19" s="1"/>
    </row>
    <row r="20" spans="1:5" ht="51">
      <c r="A20" s="8" t="s">
        <v>22</v>
      </c>
      <c r="B20" s="6" t="s">
        <v>159</v>
      </c>
      <c r="C20" s="9"/>
      <c r="D20" s="9" t="s">
        <v>193</v>
      </c>
      <c r="E20" s="1"/>
    </row>
    <row r="21" spans="1:5" ht="51">
      <c r="A21" s="8" t="s">
        <v>22</v>
      </c>
      <c r="B21" s="6" t="s">
        <v>158</v>
      </c>
      <c r="C21" s="9"/>
      <c r="D21" s="9" t="s">
        <v>216</v>
      </c>
      <c r="E21" s="1"/>
    </row>
    <row r="22" spans="1:5" ht="51">
      <c r="A22" s="8" t="s">
        <v>24</v>
      </c>
      <c r="B22" s="6" t="s">
        <v>25</v>
      </c>
      <c r="C22" s="9" t="s">
        <v>26</v>
      </c>
      <c r="D22" s="10">
        <v>4800</v>
      </c>
      <c r="E22" s="1"/>
    </row>
    <row r="23" spans="1:5" ht="51">
      <c r="A23" s="8" t="s">
        <v>27</v>
      </c>
      <c r="B23" s="6" t="s">
        <v>28</v>
      </c>
      <c r="C23" s="9" t="s">
        <v>183</v>
      </c>
      <c r="D23" s="10">
        <v>159419.2</v>
      </c>
      <c r="E23" s="1"/>
    </row>
    <row r="24" spans="1:5" ht="38.25">
      <c r="A24" s="8" t="s">
        <v>29</v>
      </c>
      <c r="B24" s="6" t="s">
        <v>30</v>
      </c>
      <c r="C24" s="9" t="s">
        <v>31</v>
      </c>
      <c r="D24" s="9" t="s">
        <v>184</v>
      </c>
      <c r="E24" s="1"/>
    </row>
    <row r="25" spans="1:5" ht="25.5">
      <c r="A25" s="8" t="s">
        <v>32</v>
      </c>
      <c r="B25" s="6" t="s">
        <v>33</v>
      </c>
      <c r="C25" s="9" t="s">
        <v>147</v>
      </c>
      <c r="D25" s="9" t="s">
        <v>146</v>
      </c>
      <c r="E25" s="1"/>
    </row>
    <row r="26" spans="1:5" ht="12.75">
      <c r="A26" s="8" t="s">
        <v>143</v>
      </c>
      <c r="B26" s="6" t="s">
        <v>144</v>
      </c>
      <c r="C26" s="9"/>
      <c r="D26" s="9" t="s">
        <v>145</v>
      </c>
      <c r="E26" s="1"/>
    </row>
    <row r="27" spans="1:5" ht="12.75">
      <c r="A27" s="8" t="s">
        <v>35</v>
      </c>
      <c r="B27" s="6" t="s">
        <v>36</v>
      </c>
      <c r="C27" s="9" t="s">
        <v>148</v>
      </c>
      <c r="D27" s="9" t="s">
        <v>148</v>
      </c>
      <c r="E27" s="1"/>
    </row>
    <row r="28" spans="1:5" ht="25.5">
      <c r="A28" s="8" t="s">
        <v>37</v>
      </c>
      <c r="B28" s="6" t="s">
        <v>38</v>
      </c>
      <c r="C28" s="9" t="s">
        <v>194</v>
      </c>
      <c r="D28" s="9" t="s">
        <v>194</v>
      </c>
      <c r="E28" s="1"/>
    </row>
    <row r="29" spans="1:5" ht="12.75">
      <c r="A29" s="8" t="s">
        <v>185</v>
      </c>
      <c r="B29" s="6" t="s">
        <v>186</v>
      </c>
      <c r="C29" s="9" t="s">
        <v>195</v>
      </c>
      <c r="D29" s="9" t="s">
        <v>195</v>
      </c>
      <c r="E29" s="1"/>
    </row>
    <row r="30" spans="1:5" ht="25.5">
      <c r="A30" s="8" t="s">
        <v>39</v>
      </c>
      <c r="B30" s="6" t="s">
        <v>40</v>
      </c>
      <c r="C30" s="9" t="s">
        <v>187</v>
      </c>
      <c r="D30" s="9" t="s">
        <v>187</v>
      </c>
      <c r="E30" s="1"/>
    </row>
    <row r="31" spans="1:5" ht="12.75">
      <c r="A31" s="8" t="s">
        <v>41</v>
      </c>
      <c r="B31" s="6" t="s">
        <v>42</v>
      </c>
      <c r="C31" s="9" t="s">
        <v>217</v>
      </c>
      <c r="D31" s="9" t="s">
        <v>217</v>
      </c>
      <c r="E31" s="1"/>
    </row>
    <row r="32" spans="1:5" ht="12.75">
      <c r="A32" s="8" t="s">
        <v>41</v>
      </c>
      <c r="B32" s="6" t="s">
        <v>150</v>
      </c>
      <c r="C32" s="9" t="s">
        <v>174</v>
      </c>
      <c r="D32" s="9" t="s">
        <v>174</v>
      </c>
      <c r="E32" s="1"/>
    </row>
    <row r="33" spans="1:5" ht="12.75">
      <c r="A33" s="8" t="s">
        <v>41</v>
      </c>
      <c r="B33" s="6" t="s">
        <v>150</v>
      </c>
      <c r="C33" s="9" t="s">
        <v>171</v>
      </c>
      <c r="D33" s="9" t="s">
        <v>171</v>
      </c>
      <c r="E33" s="1"/>
    </row>
    <row r="34" spans="1:5" ht="12.75">
      <c r="A34" s="11" t="s">
        <v>43</v>
      </c>
      <c r="B34" s="12" t="s">
        <v>44</v>
      </c>
      <c r="C34" s="7">
        <f>C35+C41+C62+C66+C74+C78+C88+C92</f>
        <v>3511075.2199999997</v>
      </c>
      <c r="D34" s="7">
        <f>D35+D41+D62+D66+D74+D78+D88+D92</f>
        <v>3392606.32</v>
      </c>
      <c r="E34" s="1"/>
    </row>
    <row r="35" spans="1:5" s="3" customFormat="1" ht="25.5">
      <c r="A35" s="11" t="s">
        <v>45</v>
      </c>
      <c r="B35" s="12" t="s">
        <v>46</v>
      </c>
      <c r="C35" s="7">
        <f aca="true" t="shared" si="0" ref="C35:D37">C36</f>
        <v>545758.62</v>
      </c>
      <c r="D35" s="7">
        <f t="shared" si="0"/>
        <v>545758.62</v>
      </c>
      <c r="E35" s="2"/>
    </row>
    <row r="36" spans="1:5" ht="12.75">
      <c r="A36" s="19" t="s">
        <v>50</v>
      </c>
      <c r="B36" s="6" t="s">
        <v>48</v>
      </c>
      <c r="C36" s="10">
        <f t="shared" si="0"/>
        <v>545758.62</v>
      </c>
      <c r="D36" s="10">
        <f t="shared" si="0"/>
        <v>545758.62</v>
      </c>
      <c r="E36" s="1"/>
    </row>
    <row r="37" spans="1:5" ht="12.75">
      <c r="A37" s="20"/>
      <c r="B37" s="6" t="s">
        <v>49</v>
      </c>
      <c r="C37" s="10">
        <f t="shared" si="0"/>
        <v>545758.62</v>
      </c>
      <c r="D37" s="10">
        <f t="shared" si="0"/>
        <v>545758.62</v>
      </c>
      <c r="E37" s="1"/>
    </row>
    <row r="38" spans="1:5" ht="12.75">
      <c r="A38" s="8" t="s">
        <v>196</v>
      </c>
      <c r="B38" s="6" t="s">
        <v>51</v>
      </c>
      <c r="C38" s="10">
        <f>C39+C40</f>
        <v>545758.62</v>
      </c>
      <c r="D38" s="10">
        <f>D39+D40</f>
        <v>545758.62</v>
      </c>
      <c r="E38" s="1"/>
    </row>
    <row r="39" spans="1:5" ht="12.75">
      <c r="A39" s="8" t="s">
        <v>197</v>
      </c>
      <c r="B39" s="6" t="s">
        <v>140</v>
      </c>
      <c r="C39" s="9" t="s">
        <v>219</v>
      </c>
      <c r="D39" s="9" t="s">
        <v>219</v>
      </c>
      <c r="E39" s="1"/>
    </row>
    <row r="40" spans="1:5" ht="12.75">
      <c r="A40" s="8" t="s">
        <v>198</v>
      </c>
      <c r="B40" s="6" t="s">
        <v>52</v>
      </c>
      <c r="C40" s="9" t="s">
        <v>218</v>
      </c>
      <c r="D40" s="9" t="s">
        <v>218</v>
      </c>
      <c r="E40" s="1"/>
    </row>
    <row r="41" spans="1:5" s="3" customFormat="1" ht="38.25">
      <c r="A41" s="11" t="s">
        <v>53</v>
      </c>
      <c r="B41" s="12" t="s">
        <v>54</v>
      </c>
      <c r="C41" s="7">
        <f>C42</f>
        <v>781158.7999999999</v>
      </c>
      <c r="D41" s="7">
        <f>D42</f>
        <v>779839.88</v>
      </c>
      <c r="E41" s="2"/>
    </row>
    <row r="42" spans="1:5" ht="12.75">
      <c r="A42" s="19" t="s">
        <v>47</v>
      </c>
      <c r="B42" s="6" t="s">
        <v>55</v>
      </c>
      <c r="C42" s="10">
        <f>C43</f>
        <v>781158.7999999999</v>
      </c>
      <c r="D42" s="10">
        <f>D43</f>
        <v>779839.88</v>
      </c>
      <c r="E42" s="1"/>
    </row>
    <row r="43" spans="1:5" ht="12.75">
      <c r="A43" s="20"/>
      <c r="B43" s="6" t="s">
        <v>56</v>
      </c>
      <c r="C43" s="10">
        <f>C44+C45+C46+C47+C48+C49+C50+C51+C52+C53+C54+C55+C56+C57+C58+C59+C60+C61</f>
        <v>781158.7999999999</v>
      </c>
      <c r="D43" s="10">
        <f>D44+D45+D47+D48+D50+D51+D53+D54+D55+D56+D57+D58+D59+D60+D61+D46+D49+D52</f>
        <v>779839.88</v>
      </c>
      <c r="E43" s="1"/>
    </row>
    <row r="44" spans="1:5" ht="12.75">
      <c r="A44" s="13" t="s">
        <v>120</v>
      </c>
      <c r="B44" s="14" t="s">
        <v>122</v>
      </c>
      <c r="C44" s="9" t="s">
        <v>221</v>
      </c>
      <c r="D44" s="9" t="s">
        <v>221</v>
      </c>
      <c r="E44" s="1"/>
    </row>
    <row r="45" spans="1:5" ht="12.75">
      <c r="A45" s="13" t="s">
        <v>121</v>
      </c>
      <c r="B45" s="14" t="s">
        <v>57</v>
      </c>
      <c r="C45" s="9" t="s">
        <v>220</v>
      </c>
      <c r="D45" s="9" t="s">
        <v>220</v>
      </c>
      <c r="E45" s="1"/>
    </row>
    <row r="46" spans="1:5" ht="12.75">
      <c r="A46" s="13" t="s">
        <v>162</v>
      </c>
      <c r="B46" s="14" t="s">
        <v>161</v>
      </c>
      <c r="C46" s="9" t="s">
        <v>160</v>
      </c>
      <c r="D46" s="9" t="s">
        <v>160</v>
      </c>
      <c r="E46" s="1"/>
    </row>
    <row r="47" spans="1:5" ht="12.75">
      <c r="A47" s="13" t="s">
        <v>123</v>
      </c>
      <c r="B47" s="6" t="s">
        <v>58</v>
      </c>
      <c r="C47" s="9" t="s">
        <v>199</v>
      </c>
      <c r="D47" s="9" t="s">
        <v>199</v>
      </c>
      <c r="E47" s="1"/>
    </row>
    <row r="48" spans="1:5" ht="12.75">
      <c r="A48" s="8" t="s">
        <v>124</v>
      </c>
      <c r="B48" s="6" t="s">
        <v>59</v>
      </c>
      <c r="C48" s="9" t="s">
        <v>201</v>
      </c>
      <c r="D48" s="9" t="s">
        <v>201</v>
      </c>
      <c r="E48" s="1"/>
    </row>
    <row r="49" spans="1:5" ht="12.75">
      <c r="A49" s="8" t="s">
        <v>165</v>
      </c>
      <c r="B49" s="6" t="s">
        <v>164</v>
      </c>
      <c r="C49" s="9" t="s">
        <v>163</v>
      </c>
      <c r="D49" s="9" t="s">
        <v>163</v>
      </c>
      <c r="E49" s="1"/>
    </row>
    <row r="50" spans="1:5" ht="12.75">
      <c r="A50" s="13" t="s">
        <v>125</v>
      </c>
      <c r="B50" s="6" t="s">
        <v>60</v>
      </c>
      <c r="C50" s="9" t="s">
        <v>61</v>
      </c>
      <c r="D50" s="9" t="s">
        <v>223</v>
      </c>
      <c r="E50" s="1"/>
    </row>
    <row r="51" spans="1:5" ht="12.75">
      <c r="A51" s="8" t="s">
        <v>126</v>
      </c>
      <c r="B51" s="6" t="s">
        <v>62</v>
      </c>
      <c r="C51" s="9" t="s">
        <v>175</v>
      </c>
      <c r="D51" s="9" t="s">
        <v>175</v>
      </c>
      <c r="E51" s="1"/>
    </row>
    <row r="52" spans="1:5" ht="12.75">
      <c r="A52" s="8" t="s">
        <v>203</v>
      </c>
      <c r="B52" s="6" t="s">
        <v>202</v>
      </c>
      <c r="C52" s="9" t="s">
        <v>200</v>
      </c>
      <c r="D52" s="9" t="s">
        <v>200</v>
      </c>
      <c r="E52" s="1"/>
    </row>
    <row r="53" spans="1:5" ht="12.75">
      <c r="A53" s="13" t="s">
        <v>127</v>
      </c>
      <c r="B53" s="6" t="s">
        <v>63</v>
      </c>
      <c r="C53" s="9" t="s">
        <v>205</v>
      </c>
      <c r="D53" s="9" t="s">
        <v>204</v>
      </c>
      <c r="E53" s="1"/>
    </row>
    <row r="54" spans="1:5" ht="12.75">
      <c r="A54" s="13" t="s">
        <v>128</v>
      </c>
      <c r="B54" s="6" t="s">
        <v>64</v>
      </c>
      <c r="C54" s="9" t="s">
        <v>222</v>
      </c>
      <c r="D54" s="9" t="s">
        <v>224</v>
      </c>
      <c r="E54" s="1"/>
    </row>
    <row r="55" spans="1:5" ht="12.75">
      <c r="A55" s="13" t="s">
        <v>129</v>
      </c>
      <c r="B55" s="6" t="s">
        <v>65</v>
      </c>
      <c r="C55" s="9" t="s">
        <v>151</v>
      </c>
      <c r="D55" s="9" t="s">
        <v>151</v>
      </c>
      <c r="E55" s="1"/>
    </row>
    <row r="56" spans="1:5" ht="12.75">
      <c r="A56" s="13" t="s">
        <v>130</v>
      </c>
      <c r="B56" s="6" t="s">
        <v>66</v>
      </c>
      <c r="C56" s="9" t="s">
        <v>146</v>
      </c>
      <c r="D56" s="9" t="s">
        <v>146</v>
      </c>
      <c r="E56" s="1"/>
    </row>
    <row r="57" spans="1:5" ht="12.75">
      <c r="A57" s="13" t="s">
        <v>131</v>
      </c>
      <c r="B57" s="6" t="s">
        <v>67</v>
      </c>
      <c r="C57" s="9" t="s">
        <v>34</v>
      </c>
      <c r="D57" s="9" t="s">
        <v>157</v>
      </c>
      <c r="E57" s="1"/>
    </row>
    <row r="58" spans="1:5" ht="12.75">
      <c r="A58" s="13" t="s">
        <v>152</v>
      </c>
      <c r="B58" s="6" t="s">
        <v>153</v>
      </c>
      <c r="C58" s="9" t="s">
        <v>170</v>
      </c>
      <c r="D58" s="9" t="s">
        <v>170</v>
      </c>
      <c r="E58" s="1"/>
    </row>
    <row r="59" spans="1:5" ht="12.75">
      <c r="A59" s="13" t="s">
        <v>132</v>
      </c>
      <c r="B59" s="6" t="s">
        <v>68</v>
      </c>
      <c r="C59" s="9" t="s">
        <v>166</v>
      </c>
      <c r="D59" s="9" t="s">
        <v>225</v>
      </c>
      <c r="E59" s="1"/>
    </row>
    <row r="60" spans="1:5" ht="12.75">
      <c r="A60" s="13" t="s">
        <v>133</v>
      </c>
      <c r="B60" s="6" t="s">
        <v>69</v>
      </c>
      <c r="C60" s="9" t="s">
        <v>206</v>
      </c>
      <c r="D60" s="9" t="s">
        <v>206</v>
      </c>
      <c r="E60" s="1"/>
    </row>
    <row r="61" spans="1:5" ht="12.75">
      <c r="A61" s="13" t="s">
        <v>134</v>
      </c>
      <c r="B61" s="6" t="s">
        <v>70</v>
      </c>
      <c r="C61" s="9" t="s">
        <v>147</v>
      </c>
      <c r="D61" s="9" t="s">
        <v>147</v>
      </c>
      <c r="E61" s="1"/>
    </row>
    <row r="62" spans="1:5" s="3" customFormat="1" ht="12.75">
      <c r="A62" s="11" t="s">
        <v>71</v>
      </c>
      <c r="B62" s="12" t="s">
        <v>72</v>
      </c>
      <c r="C62" s="15" t="s">
        <v>73</v>
      </c>
      <c r="D62" s="15" t="s">
        <v>146</v>
      </c>
      <c r="E62" s="2"/>
    </row>
    <row r="63" spans="1:5" ht="12.75">
      <c r="A63" s="19" t="s">
        <v>71</v>
      </c>
      <c r="B63" s="6" t="s">
        <v>74</v>
      </c>
      <c r="C63" s="9" t="s">
        <v>73</v>
      </c>
      <c r="D63" s="9" t="s">
        <v>146</v>
      </c>
      <c r="E63" s="1"/>
    </row>
    <row r="64" spans="1:5" ht="12.75">
      <c r="A64" s="20"/>
      <c r="B64" s="6" t="s">
        <v>75</v>
      </c>
      <c r="C64" s="9" t="s">
        <v>73</v>
      </c>
      <c r="D64" s="9" t="s">
        <v>146</v>
      </c>
      <c r="E64" s="1"/>
    </row>
    <row r="65" spans="1:5" ht="12.75">
      <c r="A65" s="8" t="s">
        <v>76</v>
      </c>
      <c r="B65" s="6" t="s">
        <v>77</v>
      </c>
      <c r="C65" s="9" t="s">
        <v>73</v>
      </c>
      <c r="D65" s="9" t="s">
        <v>146</v>
      </c>
      <c r="E65" s="1"/>
    </row>
    <row r="66" spans="1:5" s="3" customFormat="1" ht="12.75">
      <c r="A66" s="11" t="s">
        <v>78</v>
      </c>
      <c r="B66" s="12" t="s">
        <v>79</v>
      </c>
      <c r="C66" s="7">
        <f aca="true" t="shared" si="1" ref="C66:D68">C67</f>
        <v>59800</v>
      </c>
      <c r="D66" s="7">
        <f t="shared" si="1"/>
        <v>59800</v>
      </c>
      <c r="E66" s="2"/>
    </row>
    <row r="67" spans="1:5" ht="12.75">
      <c r="A67" s="19" t="s">
        <v>47</v>
      </c>
      <c r="B67" s="6" t="s">
        <v>80</v>
      </c>
      <c r="C67" s="10">
        <f t="shared" si="1"/>
        <v>59800</v>
      </c>
      <c r="D67" s="10">
        <f t="shared" si="1"/>
        <v>59800</v>
      </c>
      <c r="E67" s="1"/>
    </row>
    <row r="68" spans="1:5" ht="12.75">
      <c r="A68" s="20"/>
      <c r="B68" s="6" t="s">
        <v>81</v>
      </c>
      <c r="C68" s="10">
        <f t="shared" si="1"/>
        <v>59800</v>
      </c>
      <c r="D68" s="10">
        <f t="shared" si="1"/>
        <v>59800</v>
      </c>
      <c r="E68" s="1"/>
    </row>
    <row r="69" spans="1:5" ht="25.5">
      <c r="A69" s="8" t="s">
        <v>82</v>
      </c>
      <c r="B69" s="6" t="s">
        <v>83</v>
      </c>
      <c r="C69" s="10">
        <f>C70+C71+C72+C73</f>
        <v>59800</v>
      </c>
      <c r="D69" s="10">
        <f>D70+D71+D72+D73</f>
        <v>59800</v>
      </c>
      <c r="E69" s="1"/>
    </row>
    <row r="70" spans="1:5" ht="12.75">
      <c r="A70" s="13" t="s">
        <v>120</v>
      </c>
      <c r="B70" s="6" t="s">
        <v>135</v>
      </c>
      <c r="C70" s="9" t="s">
        <v>190</v>
      </c>
      <c r="D70" s="9" t="s">
        <v>190</v>
      </c>
      <c r="E70" s="1"/>
    </row>
    <row r="71" spans="1:5" ht="12.75">
      <c r="A71" s="13" t="s">
        <v>121</v>
      </c>
      <c r="B71" s="6" t="s">
        <v>84</v>
      </c>
      <c r="C71" s="9" t="s">
        <v>189</v>
      </c>
      <c r="D71" s="9" t="s">
        <v>189</v>
      </c>
      <c r="E71" s="1"/>
    </row>
    <row r="72" spans="1:5" ht="12.75">
      <c r="A72" s="13" t="s">
        <v>136</v>
      </c>
      <c r="B72" s="6" t="s">
        <v>85</v>
      </c>
      <c r="C72" s="9" t="s">
        <v>176</v>
      </c>
      <c r="D72" s="9" t="s">
        <v>176</v>
      </c>
      <c r="E72" s="1"/>
    </row>
    <row r="73" spans="1:5" ht="12.75">
      <c r="A73" s="13" t="s">
        <v>132</v>
      </c>
      <c r="B73" s="6" t="s">
        <v>86</v>
      </c>
      <c r="C73" s="9" t="s">
        <v>188</v>
      </c>
      <c r="D73" s="9" t="s">
        <v>188</v>
      </c>
      <c r="E73" s="1"/>
    </row>
    <row r="74" spans="1:5" s="3" customFormat="1" ht="12.75">
      <c r="A74" s="11" t="s">
        <v>87</v>
      </c>
      <c r="B74" s="12" t="s">
        <v>88</v>
      </c>
      <c r="C74" s="7">
        <f>C76+C77+C75</f>
        <v>269541.07</v>
      </c>
      <c r="D74" s="7">
        <f>D76+D77+D75</f>
        <v>269541.07</v>
      </c>
      <c r="E74" s="2"/>
    </row>
    <row r="75" spans="1:5" s="3" customFormat="1" ht="12.75">
      <c r="A75" s="8" t="s">
        <v>207</v>
      </c>
      <c r="B75" s="6" t="s">
        <v>208</v>
      </c>
      <c r="C75" s="10">
        <v>100000</v>
      </c>
      <c r="D75" s="10">
        <v>100000</v>
      </c>
      <c r="E75" s="2"/>
    </row>
    <row r="76" spans="1:5" ht="12.75">
      <c r="A76" s="16" t="s">
        <v>155</v>
      </c>
      <c r="B76" s="6" t="s">
        <v>168</v>
      </c>
      <c r="C76" s="9" t="s">
        <v>167</v>
      </c>
      <c r="D76" s="9" t="s">
        <v>167</v>
      </c>
      <c r="E76" s="1"/>
    </row>
    <row r="77" spans="1:5" ht="12.75">
      <c r="A77" s="16" t="s">
        <v>155</v>
      </c>
      <c r="B77" s="6" t="s">
        <v>154</v>
      </c>
      <c r="C77" s="9" t="s">
        <v>149</v>
      </c>
      <c r="D77" s="9" t="s">
        <v>149</v>
      </c>
      <c r="E77" s="1"/>
    </row>
    <row r="78" spans="1:5" s="3" customFormat="1" ht="12.75">
      <c r="A78" s="11" t="s">
        <v>89</v>
      </c>
      <c r="B78" s="12" t="s">
        <v>90</v>
      </c>
      <c r="C78" s="7">
        <f aca="true" t="shared" si="2" ref="C78:D80">C79</f>
        <v>914927.2</v>
      </c>
      <c r="D78" s="7">
        <f t="shared" si="2"/>
        <v>911526.14</v>
      </c>
      <c r="E78" s="2"/>
    </row>
    <row r="79" spans="1:5" ht="12.75">
      <c r="A79" s="19" t="s">
        <v>89</v>
      </c>
      <c r="B79" s="6" t="s">
        <v>91</v>
      </c>
      <c r="C79" s="10">
        <f t="shared" si="2"/>
        <v>914927.2</v>
      </c>
      <c r="D79" s="10">
        <f t="shared" si="2"/>
        <v>911526.14</v>
      </c>
      <c r="E79" s="1"/>
    </row>
    <row r="80" spans="1:5" ht="12.75">
      <c r="A80" s="20"/>
      <c r="B80" s="6" t="s">
        <v>92</v>
      </c>
      <c r="C80" s="10">
        <f t="shared" si="2"/>
        <v>914927.2</v>
      </c>
      <c r="D80" s="10">
        <f t="shared" si="2"/>
        <v>911526.14</v>
      </c>
      <c r="E80" s="1"/>
    </row>
    <row r="81" spans="1:5" ht="12.75">
      <c r="A81" s="8" t="s">
        <v>93</v>
      </c>
      <c r="B81" s="6" t="s">
        <v>94</v>
      </c>
      <c r="C81" s="10">
        <f>C82+C83+C84+C85+C86+C87</f>
        <v>914927.2</v>
      </c>
      <c r="D81" s="10">
        <f>D82+D83+D84+D85+D86+D87</f>
        <v>911526.14</v>
      </c>
      <c r="E81" s="1"/>
    </row>
    <row r="82" spans="1:5" ht="12.75">
      <c r="A82" s="13" t="s">
        <v>137</v>
      </c>
      <c r="B82" s="14" t="s">
        <v>138</v>
      </c>
      <c r="C82" s="9" t="s">
        <v>139</v>
      </c>
      <c r="D82" s="9" t="s">
        <v>139</v>
      </c>
      <c r="E82" s="1"/>
    </row>
    <row r="83" spans="1:5" ht="12.75">
      <c r="A83" s="8" t="s">
        <v>95</v>
      </c>
      <c r="B83" s="6" t="s">
        <v>96</v>
      </c>
      <c r="C83" s="9" t="s">
        <v>232</v>
      </c>
      <c r="D83" s="9" t="s">
        <v>232</v>
      </c>
      <c r="E83" s="1"/>
    </row>
    <row r="84" spans="1:5" ht="12.75">
      <c r="A84" s="8" t="s">
        <v>95</v>
      </c>
      <c r="B84" s="6" t="s">
        <v>97</v>
      </c>
      <c r="C84" s="9" t="s">
        <v>156</v>
      </c>
      <c r="D84" s="9" t="s">
        <v>156</v>
      </c>
      <c r="E84" s="1"/>
    </row>
    <row r="85" spans="1:5" ht="12.75">
      <c r="A85" s="13" t="s">
        <v>128</v>
      </c>
      <c r="B85" s="6" t="s">
        <v>98</v>
      </c>
      <c r="C85" s="9" t="s">
        <v>231</v>
      </c>
      <c r="D85" s="9" t="s">
        <v>230</v>
      </c>
      <c r="E85" s="1"/>
    </row>
    <row r="86" spans="1:5" ht="12.75">
      <c r="A86" s="18" t="s">
        <v>179</v>
      </c>
      <c r="B86" s="6" t="s">
        <v>177</v>
      </c>
      <c r="C86" s="9" t="s">
        <v>178</v>
      </c>
      <c r="D86" s="9" t="s">
        <v>178</v>
      </c>
      <c r="E86" s="1"/>
    </row>
    <row r="87" spans="1:5" ht="12.75">
      <c r="A87" s="8" t="s">
        <v>132</v>
      </c>
      <c r="B87" s="6" t="s">
        <v>210</v>
      </c>
      <c r="C87" s="9" t="s">
        <v>209</v>
      </c>
      <c r="D87" s="9" t="s">
        <v>209</v>
      </c>
      <c r="E87" s="1"/>
    </row>
    <row r="88" spans="1:5" s="3" customFormat="1" ht="12.75">
      <c r="A88" s="11" t="s">
        <v>99</v>
      </c>
      <c r="B88" s="12" t="s">
        <v>100</v>
      </c>
      <c r="C88" s="15" t="s">
        <v>101</v>
      </c>
      <c r="D88" s="7" t="str">
        <f>D89</f>
        <v>15000,00</v>
      </c>
      <c r="E88" s="2"/>
    </row>
    <row r="89" spans="1:5" ht="12.75">
      <c r="A89" s="19" t="s">
        <v>47</v>
      </c>
      <c r="B89" s="6" t="s">
        <v>102</v>
      </c>
      <c r="C89" s="9" t="s">
        <v>101</v>
      </c>
      <c r="D89" s="10" t="str">
        <f>D90</f>
        <v>15000,00</v>
      </c>
      <c r="E89" s="1"/>
    </row>
    <row r="90" spans="1:5" ht="12.75">
      <c r="A90" s="20"/>
      <c r="B90" s="6" t="s">
        <v>103</v>
      </c>
      <c r="C90" s="9" t="s">
        <v>101</v>
      </c>
      <c r="D90" s="10" t="str">
        <f>D91</f>
        <v>15000,00</v>
      </c>
      <c r="E90" s="1"/>
    </row>
    <row r="91" spans="1:5" ht="12.75">
      <c r="A91" s="8" t="s">
        <v>104</v>
      </c>
      <c r="B91" s="6" t="s">
        <v>105</v>
      </c>
      <c r="C91" s="9" t="s">
        <v>101</v>
      </c>
      <c r="D91" s="9" t="s">
        <v>226</v>
      </c>
      <c r="E91" s="1"/>
    </row>
    <row r="92" spans="1:5" s="3" customFormat="1" ht="12.75">
      <c r="A92" s="11" t="s">
        <v>106</v>
      </c>
      <c r="B92" s="12" t="s">
        <v>107</v>
      </c>
      <c r="C92" s="7">
        <f>C93</f>
        <v>914889.53</v>
      </c>
      <c r="D92" s="7">
        <f>D93</f>
        <v>811140.61</v>
      </c>
      <c r="E92" s="2"/>
    </row>
    <row r="93" spans="1:5" ht="12.75">
      <c r="A93" s="19" t="s">
        <v>108</v>
      </c>
      <c r="B93" s="6" t="s">
        <v>109</v>
      </c>
      <c r="C93" s="10">
        <f>C94</f>
        <v>914889.53</v>
      </c>
      <c r="D93" s="10">
        <f>D94</f>
        <v>811140.61</v>
      </c>
      <c r="E93" s="1"/>
    </row>
    <row r="94" spans="1:5" ht="12.75">
      <c r="A94" s="20"/>
      <c r="B94" s="6" t="s">
        <v>110</v>
      </c>
      <c r="C94" s="10">
        <f>C95+C96</f>
        <v>914889.53</v>
      </c>
      <c r="D94" s="10">
        <f>D95+D96</f>
        <v>811140.61</v>
      </c>
      <c r="E94" s="1"/>
    </row>
    <row r="95" spans="1:5" ht="12.75">
      <c r="A95" s="8" t="s">
        <v>111</v>
      </c>
      <c r="B95" s="6" t="s">
        <v>112</v>
      </c>
      <c r="C95" s="9" t="s">
        <v>227</v>
      </c>
      <c r="D95" s="9" t="s">
        <v>228</v>
      </c>
      <c r="E95" s="1"/>
    </row>
    <row r="96" spans="1:5" ht="12.75">
      <c r="A96" s="8" t="s">
        <v>191</v>
      </c>
      <c r="B96" s="6" t="s">
        <v>192</v>
      </c>
      <c r="C96" s="9" t="s">
        <v>195</v>
      </c>
      <c r="D96" s="9" t="s">
        <v>195</v>
      </c>
      <c r="E96" s="1"/>
    </row>
    <row r="97" spans="1:5" ht="12.75">
      <c r="A97" s="11" t="s">
        <v>114</v>
      </c>
      <c r="B97" s="12" t="s">
        <v>115</v>
      </c>
      <c r="C97" s="15" t="s">
        <v>5</v>
      </c>
      <c r="D97" s="15" t="s">
        <v>113</v>
      </c>
      <c r="E97" s="1"/>
    </row>
    <row r="98" spans="1:5" ht="12.75">
      <c r="A98" s="11" t="s">
        <v>116</v>
      </c>
      <c r="B98" s="12" t="s">
        <v>117</v>
      </c>
      <c r="C98" s="15" t="s">
        <v>5</v>
      </c>
      <c r="D98" s="15" t="s">
        <v>229</v>
      </c>
      <c r="E98" s="1"/>
    </row>
    <row r="99" spans="1:5" ht="12.75">
      <c r="A99" s="16"/>
      <c r="B99" s="16"/>
      <c r="C99" s="16"/>
      <c r="D99" s="16"/>
      <c r="E99" s="1"/>
    </row>
    <row r="100" spans="1:4" ht="12.75">
      <c r="A100" s="21" t="s">
        <v>234</v>
      </c>
      <c r="B100" s="21"/>
      <c r="C100" s="21"/>
      <c r="D100" s="17"/>
    </row>
    <row r="101" spans="1:4" ht="12.75">
      <c r="A101" s="17"/>
      <c r="B101" s="17"/>
      <c r="C101" s="17"/>
      <c r="D101" s="17"/>
    </row>
    <row r="102" spans="1:4" ht="12.75">
      <c r="A102" s="21" t="s">
        <v>119</v>
      </c>
      <c r="B102" s="21"/>
      <c r="C102" s="17"/>
      <c r="D102" s="17"/>
    </row>
  </sheetData>
  <mergeCells count="14">
    <mergeCell ref="A100:C100"/>
    <mergeCell ref="A102:B102"/>
    <mergeCell ref="A42:A43"/>
    <mergeCell ref="A1:D1"/>
    <mergeCell ref="A2:D2"/>
    <mergeCell ref="A3:D3"/>
    <mergeCell ref="A4:D4"/>
    <mergeCell ref="A63:A64"/>
    <mergeCell ref="A5:D5"/>
    <mergeCell ref="A36:A37"/>
    <mergeCell ref="A93:A94"/>
    <mergeCell ref="A67:A68"/>
    <mergeCell ref="A79:A80"/>
    <mergeCell ref="A89:A90"/>
  </mergeCells>
  <printOptions horizontalCentered="1"/>
  <pageMargins left="0.1968503937007874" right="0.1968503937007874" top="1.1811023622047245" bottom="0.1968503937007874" header="0" footer="0"/>
  <pageSetup horizontalDpi="300" verticalDpi="300" orientation="landscape" paperSize="9" scale="77" r:id="rId1"/>
  <headerFooter alignWithMargins="0">
    <oddHeader>&amp;C&amp;P из &amp;N</oddHeader>
  </headerFooter>
  <rowBreaks count="3" manualBreakCount="3">
    <brk id="19" max="3" man="1"/>
    <brk id="47" max="3" man="1"/>
    <brk id="9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user1101</dc:creator>
  <cp:keywords/>
  <dc:description/>
  <cp:lastModifiedBy>Orlovka</cp:lastModifiedBy>
  <cp:lastPrinted>2015-05-18T03:32:22Z</cp:lastPrinted>
  <dcterms:created xsi:type="dcterms:W3CDTF">2014-02-05T09:10:08Z</dcterms:created>
  <dcterms:modified xsi:type="dcterms:W3CDTF">2015-05-18T03:32:37Z</dcterms:modified>
  <cp:category/>
  <cp:version/>
  <cp:contentType/>
  <cp:contentStatus/>
</cp:coreProperties>
</file>