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2">'прил 5'!$A$1:$E$75</definedName>
    <definedName name="_xlnm.Print_Area" localSheetId="5">'прил 6'!$A$1:$G$73</definedName>
  </definedNames>
  <calcPr calcId="125725"/>
</workbook>
</file>

<file path=xl/calcChain.xml><?xml version="1.0" encoding="utf-8"?>
<calcChain xmlns="http://schemas.openxmlformats.org/spreadsheetml/2006/main">
  <c r="E31" i="7"/>
  <c r="F30" i="6" s="1"/>
  <c r="D31" i="7"/>
  <c r="E30" i="6" s="1"/>
  <c r="F59" i="8"/>
  <c r="E59"/>
  <c r="C47" i="5"/>
  <c r="C48" s="1"/>
  <c r="D31" i="4"/>
  <c r="E30" i="5" s="1"/>
  <c r="E59" i="3"/>
  <c r="D32" i="2" l="1"/>
  <c r="C32"/>
  <c r="D30"/>
  <c r="C30"/>
  <c r="C30" i="1"/>
  <c r="D37" i="4" l="1"/>
  <c r="D36" s="1"/>
  <c r="E70" i="3"/>
  <c r="E69" s="1"/>
  <c r="E68" s="1"/>
  <c r="E67" s="1"/>
  <c r="E66" s="1"/>
  <c r="E65" s="1"/>
  <c r="C32" i="1"/>
  <c r="E36" i="5" l="1"/>
  <c r="E35" s="1"/>
  <c r="E38" i="7"/>
  <c r="F37" i="6" s="1"/>
  <c r="F36" s="1"/>
  <c r="E42" i="7"/>
  <c r="F41" i="6" s="1"/>
  <c r="E41" i="7"/>
  <c r="E40"/>
  <c r="F39" i="6" s="1"/>
  <c r="E44" i="7"/>
  <c r="E43" s="1"/>
  <c r="E49"/>
  <c r="F48" i="6" s="1"/>
  <c r="F47" s="1"/>
  <c r="E47" i="7"/>
  <c r="F46" i="6" s="1"/>
  <c r="E46" i="7"/>
  <c r="D49"/>
  <c r="E48" i="6" s="1"/>
  <c r="E47" s="1"/>
  <c r="D47" i="7"/>
  <c r="E46" i="6" s="1"/>
  <c r="D46" i="7"/>
  <c r="E45" i="6" s="1"/>
  <c r="D44" i="7"/>
  <c r="E43" i="6" s="1"/>
  <c r="E42" s="1"/>
  <c r="D42" i="7"/>
  <c r="E41" i="6" s="1"/>
  <c r="D41" i="7"/>
  <c r="E40" i="6" s="1"/>
  <c r="D40" i="7"/>
  <c r="E39" i="6" s="1"/>
  <c r="D38" i="7"/>
  <c r="E37" i="6" s="1"/>
  <c r="E36" s="1"/>
  <c r="E35" i="7"/>
  <c r="F34" i="6" s="1"/>
  <c r="F33" s="1"/>
  <c r="D35" i="7"/>
  <c r="E34" i="6" s="1"/>
  <c r="E33" s="1"/>
  <c r="E32" i="7"/>
  <c r="E30" s="1"/>
  <c r="D32"/>
  <c r="D30" s="1"/>
  <c r="E27"/>
  <c r="F26" i="6" s="1"/>
  <c r="F25" s="1"/>
  <c r="F24" s="1"/>
  <c r="F23" s="1"/>
  <c r="D27" i="7"/>
  <c r="E26" i="6" s="1"/>
  <c r="E25" s="1"/>
  <c r="E24" s="1"/>
  <c r="E23" s="1"/>
  <c r="E23" i="7"/>
  <c r="F22" i="6" s="1"/>
  <c r="F21" s="1"/>
  <c r="F20" s="1"/>
  <c r="F19" s="1"/>
  <c r="D23" i="7"/>
  <c r="E22" i="6" s="1"/>
  <c r="E21" s="1"/>
  <c r="E20" s="1"/>
  <c r="E19" s="1"/>
  <c r="F68" i="8"/>
  <c r="F67" s="1"/>
  <c r="F66" s="1"/>
  <c r="F65" s="1"/>
  <c r="E68"/>
  <c r="E67" s="1"/>
  <c r="E66" s="1"/>
  <c r="E65" s="1"/>
  <c r="F63"/>
  <c r="E63"/>
  <c r="E58" s="1"/>
  <c r="E57" s="1"/>
  <c r="E56" s="1"/>
  <c r="E55" s="1"/>
  <c r="E54" s="1"/>
  <c r="F52"/>
  <c r="F51" s="1"/>
  <c r="F50" s="1"/>
  <c r="F49" s="1"/>
  <c r="F48" s="1"/>
  <c r="F47" s="1"/>
  <c r="E52"/>
  <c r="E51" s="1"/>
  <c r="E50" s="1"/>
  <c r="E49" s="1"/>
  <c r="E48" s="1"/>
  <c r="E47" s="1"/>
  <c r="F45"/>
  <c r="F44" s="1"/>
  <c r="F43" s="1"/>
  <c r="F42" s="1"/>
  <c r="F41" s="1"/>
  <c r="F40" s="1"/>
  <c r="E45"/>
  <c r="E44" s="1"/>
  <c r="E43" s="1"/>
  <c r="E42" s="1"/>
  <c r="E41" s="1"/>
  <c r="E40" s="1"/>
  <c r="F37"/>
  <c r="F36" s="1"/>
  <c r="F35" s="1"/>
  <c r="F34" s="1"/>
  <c r="E37"/>
  <c r="E36" s="1"/>
  <c r="E35" s="1"/>
  <c r="E34" s="1"/>
  <c r="F32"/>
  <c r="F31" s="1"/>
  <c r="F30" s="1"/>
  <c r="E32"/>
  <c r="E31" s="1"/>
  <c r="E30" s="1"/>
  <c r="F26"/>
  <c r="F25" s="1"/>
  <c r="F24" s="1"/>
  <c r="E26"/>
  <c r="E25" s="1"/>
  <c r="E24" s="1"/>
  <c r="F22"/>
  <c r="F21" s="1"/>
  <c r="F20" s="1"/>
  <c r="E22"/>
  <c r="E21" s="1"/>
  <c r="E20" s="1"/>
  <c r="E26" i="7"/>
  <c r="E25" s="1"/>
  <c r="E24" s="1"/>
  <c r="D28" i="2"/>
  <c r="C28"/>
  <c r="D25"/>
  <c r="C25"/>
  <c r="C23" s="1"/>
  <c r="D23"/>
  <c r="D21"/>
  <c r="C21"/>
  <c r="D20"/>
  <c r="C20"/>
  <c r="C28" i="1"/>
  <c r="C25"/>
  <c r="C23" s="1"/>
  <c r="C21"/>
  <c r="C20" s="1"/>
  <c r="D44" i="4"/>
  <c r="D32"/>
  <c r="D30" s="1"/>
  <c r="C19" i="1" l="1"/>
  <c r="E31" i="6"/>
  <c r="F31"/>
  <c r="F29" s="1"/>
  <c r="D19" i="2"/>
  <c r="D18" s="1"/>
  <c r="C19"/>
  <c r="C18" s="1"/>
  <c r="E22" i="7"/>
  <c r="E21" s="1"/>
  <c r="E20" s="1"/>
  <c r="E34"/>
  <c r="F58" i="8"/>
  <c r="F57" s="1"/>
  <c r="F56" s="1"/>
  <c r="F55" s="1"/>
  <c r="F54" s="1"/>
  <c r="D45" i="7"/>
  <c r="D39"/>
  <c r="D34"/>
  <c r="D22"/>
  <c r="D21" s="1"/>
  <c r="D20" s="1"/>
  <c r="D26"/>
  <c r="D25" s="1"/>
  <c r="D24" s="1"/>
  <c r="D37"/>
  <c r="D43"/>
  <c r="D48"/>
  <c r="E37"/>
  <c r="E45"/>
  <c r="E48"/>
  <c r="E39"/>
  <c r="F43" i="6"/>
  <c r="F42" s="1"/>
  <c r="E44"/>
  <c r="F19" i="8"/>
  <c r="F28" i="6"/>
  <c r="F27" s="1"/>
  <c r="F18" s="1"/>
  <c r="F45"/>
  <c r="F44" s="1"/>
  <c r="F40"/>
  <c r="F38" s="1"/>
  <c r="E38"/>
  <c r="E19" i="8"/>
  <c r="E18" s="1"/>
  <c r="C18" i="1"/>
  <c r="E29" i="6" l="1"/>
  <c r="E28" s="1"/>
  <c r="E27" s="1"/>
  <c r="E18" s="1"/>
  <c r="E17" s="1"/>
  <c r="E16" s="1"/>
  <c r="E29" i="7"/>
  <c r="E28" s="1"/>
  <c r="E19" s="1"/>
  <c r="E35" i="6"/>
  <c r="D29" i="7"/>
  <c r="D28" s="1"/>
  <c r="D19" s="1"/>
  <c r="F18" i="8"/>
  <c r="F35" i="6"/>
  <c r="F17" s="1"/>
  <c r="F16" s="1"/>
  <c r="E36" i="7"/>
  <c r="D36"/>
  <c r="E18" l="1"/>
  <c r="D18"/>
  <c r="D49" i="4"/>
  <c r="E48" i="5" s="1"/>
  <c r="D48" i="4"/>
  <c r="E47" i="5" s="1"/>
  <c r="D46" i="4"/>
  <c r="E45" i="5" s="1"/>
  <c r="E44" s="1"/>
  <c r="E43"/>
  <c r="D43" i="4"/>
  <c r="E42" i="5" s="1"/>
  <c r="D42" i="4"/>
  <c r="E41" i="5" s="1"/>
  <c r="D40" i="4"/>
  <c r="E39" i="5" s="1"/>
  <c r="E38" s="1"/>
  <c r="D35" i="4"/>
  <c r="E34" i="5" s="1"/>
  <c r="E33" s="1"/>
  <c r="D23" i="4"/>
  <c r="D22" s="1"/>
  <c r="D21" s="1"/>
  <c r="D20" s="1"/>
  <c r="D27"/>
  <c r="D26" s="1"/>
  <c r="D25" s="1"/>
  <c r="D24" s="1"/>
  <c r="E45" i="3"/>
  <c r="E44" s="1"/>
  <c r="E43" s="1"/>
  <c r="E42" s="1"/>
  <c r="E41" s="1"/>
  <c r="E40" s="1"/>
  <c r="E22"/>
  <c r="E21" s="1"/>
  <c r="E20" s="1"/>
  <c r="E26"/>
  <c r="E25" s="1"/>
  <c r="E24" s="1"/>
  <c r="E32"/>
  <c r="E31" s="1"/>
  <c r="E30" s="1"/>
  <c r="E37"/>
  <c r="E36" s="1"/>
  <c r="E35" s="1"/>
  <c r="E34" s="1"/>
  <c r="E52"/>
  <c r="E51" s="1"/>
  <c r="E50" s="1"/>
  <c r="E49" s="1"/>
  <c r="E48" s="1"/>
  <c r="E47" s="1"/>
  <c r="E63"/>
  <c r="D39" i="4" l="1"/>
  <c r="D45"/>
  <c r="D34"/>
  <c r="E46" i="5"/>
  <c r="E26"/>
  <c r="E25" s="1"/>
  <c r="E24" s="1"/>
  <c r="E23" s="1"/>
  <c r="E31"/>
  <c r="E29" s="1"/>
  <c r="E22"/>
  <c r="E21" s="1"/>
  <c r="E20" s="1"/>
  <c r="E19" s="1"/>
  <c r="D41" i="4"/>
  <c r="E40" i="5"/>
  <c r="D47" i="4"/>
  <c r="E58" i="3"/>
  <c r="E57" s="1"/>
  <c r="E19"/>
  <c r="E28" i="5" l="1"/>
  <c r="E27" s="1"/>
  <c r="E18" s="1"/>
  <c r="E37"/>
  <c r="D38" i="4"/>
  <c r="D29"/>
  <c r="D28" s="1"/>
  <c r="D19" s="1"/>
  <c r="E56" i="3"/>
  <c r="E55" s="1"/>
  <c r="E54" s="1"/>
  <c r="E18" s="1"/>
  <c r="E17" i="5" l="1"/>
  <c r="E16" s="1"/>
  <c r="D18" i="4"/>
</calcChain>
</file>

<file path=xl/sharedStrings.xml><?xml version="1.0" encoding="utf-8"?>
<sst xmlns="http://schemas.openxmlformats.org/spreadsheetml/2006/main" count="754" uniqueCount="183">
  <si>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</si>
  <si>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</si>
  <si>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</si>
  <si>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</si>
  <si>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</si>
  <si>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</si>
  <si>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</si>
  <si>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</si>
  <si>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</si>
  <si>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</si>
  <si>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</si>
  <si>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</si>
  <si>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</si>
  <si>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</si>
  <si>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</si>
  <si>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</si>
  <si>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</si>
  <si>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</si>
  <si>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</si>
  <si>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</si>
  <si>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</si>
  <si>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</si>
  <si>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</si>
  <si>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</si>
  <si>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</si>
  <si>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</si>
  <si>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</si>
  <si>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</si>
  <si>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</si>
  <si>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</si>
  <si>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</si>
  <si>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</si>
  <si>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</si>
  <si>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</si>
  <si>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</si>
  <si>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</si>
  <si>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</si>
  <si>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</si>
  <si>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</si>
  <si>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</si>
  <si>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</si>
  <si>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</si>
  <si>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</si>
  <si>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</si>
  <si>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</si>
  <si>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</si>
  <si>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</si>
  <si>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</si>
  <si>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</si>
  <si>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</si>
  <si>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</si>
  <si>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</si>
  <si>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</si>
  <si>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</si>
  <si>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</si>
  <si>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</si>
  <si>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</si>
  <si>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</si>
  <si>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</si>
  <si>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</si>
  <si>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</si>
  <si>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</si>
  <si>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</si>
  <si>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</si>
  <si>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</si>
  <si>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</si>
  <si>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</si>
  <si>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</si>
  <si>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</si>
  <si>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</si>
  <si>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</si>
  <si>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</si>
  <si>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</si>
  <si>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</si>
  <si>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</si>
  <si>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</si>
  <si>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</si>
  <si>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</si>
  <si>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</si>
  <si>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</si>
  <si>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</si>
  <si>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</si>
  <si>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</si>
  <si>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</si>
  <si>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</si>
  <si>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</si>
  <si>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</si>
  <si>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Ведомство</t>
  </si>
  <si>
    <t>30 0 00 00000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</si>
  <si>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</si>
  <si>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</si>
  <si>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</si>
  <si>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</si>
  <si>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</si>
  <si>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</si>
  <si>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</si>
  <si>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</si>
  <si>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</si>
  <si>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</si>
  <si>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</si>
  <si>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</si>
  <si>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</si>
  <si>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</si>
  <si>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</si>
  <si>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</si>
  <si>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</si>
  <si>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НАЦИОНАЛЬНАЯ БЕЗОПАСНОСТЬ И ПРАВООХРАНИТЕЛЬНАЯ ДЕЯТЕЛЬНОСТЬ</t>
  </si>
  <si>
    <t>Обеспечение пожарной безопасности</t>
  </si>
  <si>
    <t>Основное мероприятие "Обеспечение пожарной безопасности на территории сельского поселения"</t>
  </si>
  <si>
    <t>Подпрограмма  «Обеспечение пожарной безопасности»</t>
  </si>
  <si>
    <t>0300</t>
  </si>
  <si>
    <t>0310</t>
  </si>
  <si>
    <t> 30 3 00   00000</t>
  </si>
  <si>
    <t> 30 3 03   00000</t>
  </si>
  <si>
    <t> 30 3 03   74040</t>
  </si>
  <si>
    <t>30 3 03 74040</t>
  </si>
  <si>
    <t>30 3 00 00000</t>
  </si>
  <si>
    <t>30 3 03 00000</t>
  </si>
  <si>
    <t>Мероприятия по благоустройству территорий населенных пунктов,коммунальному хозяйству,обеспечению мер пожарной безопасности и осуществлению  дорожной деятельностью в границах  сельских поселений</t>
  </si>
  <si>
    <t>Совета сельского поселения Орловский сельсовет</t>
  </si>
  <si>
    <t xml:space="preserve">"О бюджете сельского поселения Орловский сельсовет </t>
  </si>
  <si>
    <t>в бюджет сельского поселения Орловский сельсовет муниципального района</t>
  </si>
  <si>
    <t>Л.П.Шамшурина</t>
  </si>
  <si>
    <t xml:space="preserve">Распределение бюджетных ассигнований сельского поселения Орловский сельсовет муниципального </t>
  </si>
  <si>
    <t>Администрация сельского поселения Орловский сельсовет муниципального района Янаульский район Республики Башкортостан</t>
  </si>
  <si>
    <t>Приложение №9 к решению</t>
  </si>
  <si>
    <t xml:space="preserve">Ведомственная структура расходов бюджета сельского поселения Орловский сельсовет  </t>
  </si>
  <si>
    <t>Приложение №10 к решению</t>
  </si>
  <si>
    <t>Приложение № 8 к решению</t>
  </si>
  <si>
    <t>Приложение № 6 к решению</t>
  </si>
  <si>
    <t>Приложение № 7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</si>
  <si>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</si>
  <si>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2021 год</t>
  </si>
  <si>
    <t>2 02 35118 10 0000 150</t>
  </si>
  <si>
    <t>2 02 49999 10 7404 150</t>
  </si>
  <si>
    <t>2022 год</t>
  </si>
  <si>
    <t>31 2 02 06050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</si>
  <si>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</si>
  <si>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</si>
  <si>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</si>
  <si>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</si>
  <si>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</si>
  <si>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</si>
  <si>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</si>
  <si>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</si>
  <si>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</si>
  <si>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</si>
  <si>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Муниципальная программа «Благоустройство населенных пунктов сельского поселения Орловский сельсовет муниципального района Янаульский район Республики Башкортостан на 2020-2022 годы»</t>
  </si>
  <si>
    <t>2021год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</si>
  <si>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</si>
  <si>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</si>
  <si>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Республики  Башкортостан на 2021 год и  на плановый</t>
  </si>
  <si>
    <t>период 2022 и 2023 годов"</t>
  </si>
  <si>
    <t>Янаульский район Республики Башкортостан на 2021 год</t>
  </si>
  <si>
    <t>Янаульский район Республики Башкортостан на плановый период 2022 и 2023 годов</t>
  </si>
  <si>
    <t>2023 год</t>
  </si>
  <si>
    <t>района Янаульский район Республики Башкортостан на 2021 год по разделам,подразделам,</t>
  </si>
  <si>
    <t>49 0 00 00000</t>
  </si>
  <si>
    <t>49 0 01 02030</t>
  </si>
  <si>
    <t>49 0 01 02040</t>
  </si>
  <si>
    <t>49 0 01 51180</t>
  </si>
  <si>
    <t>49 0 01 02040</t>
  </si>
  <si>
    <t xml:space="preserve">района Янаульский район Республики Башкортостан на 2021 год </t>
  </si>
  <si>
    <t>период 2022 и 2023годов"</t>
  </si>
  <si>
    <t>период 2022и 2023годов"</t>
  </si>
  <si>
    <t>муниципального района Янаульский район Республики Башкортостан  на  2021год</t>
  </si>
  <si>
    <t>района Янаульский район Республики Башкортостан  на плановый период 2022 и 2023 годы по разделам,подразделам,</t>
  </si>
  <si>
    <t>2022год</t>
  </si>
  <si>
    <t>Муниципальная программа «Совершенствование деятельности органов местного самоуправления сельского поселения Орловский сельсовет муниципального района Янаульский район Республики Башкортостан на 2021-2023 годы»</t>
  </si>
  <si>
    <t>Муниципальная программа «Благоустройство населенных пунктов сельского поселения Орловский сельсовет муниципального района Янаульский район Республики Башкортостан на 2021-2023 годы»</t>
  </si>
  <si>
    <t>Муниципальная программа "Благоустройство населенных пунктов сельского поселения Орловский сельсовет муниципального района Янаульский район Республики Башкортостан на 2021-2023 годы"</t>
  </si>
  <si>
    <t>Муниципальная программа "Благоустройство населенных пунктов сельского поселения Орловский сельсовет муниципального района Янаульский район Республики Башкортостан на 2021-2023годы"</t>
  </si>
  <si>
    <t>района Янаульский район Республики Башкортостан  на плановый период 2022 и 2023 годы</t>
  </si>
  <si>
    <t>муниципального района Янаульский район Республики Башкортостан  на плановый период 2022 и 2023 годы</t>
  </si>
  <si>
    <t>2023год</t>
  </si>
  <si>
    <t>Республики  Башкортостан от            г.№___</t>
  </si>
  <si>
    <t>Республики  Башкортостан от                          г.№___</t>
  </si>
  <si>
    <t>Республики  Башкортостан от                     г.№___</t>
  </si>
  <si>
    <t>Республики  Башкортостан от                               г.№___</t>
  </si>
  <si>
    <t>Республики  Башкортостан от                                    г.№___</t>
  </si>
  <si>
    <t>Республики  Башкортостан от                                     г.№___</t>
  </si>
  <si>
    <t>Республики  Башкортостан от                                      г.№___</t>
  </si>
  <si>
    <t>Республики  Башкортостан от                            г.№___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</si>
</sst>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164" fontId="2" fillId="2" borderId="8" xfId="0" applyNumberFormat="1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1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wrapText="1"/>
    </xf>
    <xf numFmtId="0" fontId="13" fillId="2" borderId="8" xfId="0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0" fontId="3" fillId="2" borderId="8" xfId="0" applyFont="1" applyFill="1" applyBorder="1"/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justify" vertical="top" wrapText="1"/>
    </xf>
    <xf numFmtId="164" fontId="10" fillId="0" borderId="8" xfId="0" applyNumberFormat="1" applyFont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topLeftCell="A31" zoomScale="75" zoomScaleNormal="75" workbookViewId="0">
      <selection activeCell="B14" sqref="B14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106" t="s">
        <v>33</v>
      </c>
      <c r="C1" s="106"/>
    </row>
    <row r="2" spans="1:3" ht="15.75">
      <c r="A2" s="1"/>
      <c r="B2" s="106" t="s">
        <v>119</v>
      </c>
      <c r="C2" s="106"/>
    </row>
    <row r="3" spans="1:3" ht="15.75">
      <c r="A3" s="1"/>
      <c r="B3" s="106" t="s">
        <v>34</v>
      </c>
      <c r="C3" s="106"/>
    </row>
    <row r="4" spans="1:3" ht="15.75">
      <c r="A4" s="1"/>
      <c r="B4" s="106" t="s">
        <v>182</v>
      </c>
      <c r="C4" s="106"/>
    </row>
    <row r="5" spans="1:3" ht="15.75">
      <c r="A5" s="1"/>
      <c r="B5" s="106" t="s">
        <v>120</v>
      </c>
      <c r="C5" s="106"/>
    </row>
    <row r="6" spans="1:3" ht="15.75">
      <c r="A6" s="1"/>
      <c r="B6" s="106" t="s">
        <v>34</v>
      </c>
      <c r="C6" s="106"/>
    </row>
    <row r="7" spans="1:3" ht="15.75">
      <c r="A7" s="1"/>
      <c r="B7" s="106" t="s">
        <v>151</v>
      </c>
      <c r="C7" s="106"/>
    </row>
    <row r="8" spans="1:3" ht="15.75">
      <c r="A8" s="1"/>
      <c r="B8" s="106" t="s">
        <v>152</v>
      </c>
      <c r="C8" s="106"/>
    </row>
    <row r="9" spans="1:3" ht="15.75">
      <c r="A9" s="1"/>
      <c r="B9" s="51"/>
      <c r="C9" s="51"/>
    </row>
    <row r="10" spans="1:3" ht="18.75">
      <c r="A10" s="1"/>
      <c r="B10" s="52" t="s">
        <v>35</v>
      </c>
      <c r="C10" s="51"/>
    </row>
    <row r="11" spans="1:3" ht="18.75">
      <c r="A11" s="1"/>
      <c r="B11" s="52" t="s">
        <v>121</v>
      </c>
      <c r="C11" s="51"/>
    </row>
    <row r="12" spans="1:3" ht="18.75">
      <c r="A12" s="1"/>
      <c r="B12" s="77" t="s">
        <v>153</v>
      </c>
      <c r="C12" s="4"/>
    </row>
    <row r="13" spans="1:3">
      <c r="A13" s="1"/>
      <c r="B13" s="2"/>
      <c r="C13" s="1"/>
    </row>
    <row r="14" spans="1:3" ht="15.75" thickBot="1">
      <c r="A14" s="1"/>
      <c r="B14" s="2"/>
      <c r="C14" s="7" t="s">
        <v>36</v>
      </c>
    </row>
    <row r="15" spans="1:3" ht="63.75" customHeight="1">
      <c r="A15" s="90" t="s">
        <v>0</v>
      </c>
      <c r="B15" s="90" t="s">
        <v>1</v>
      </c>
      <c r="C15" s="90" t="s">
        <v>2</v>
      </c>
    </row>
    <row r="16" spans="1:3">
      <c r="A16" s="91"/>
      <c r="B16" s="91"/>
      <c r="C16" s="91"/>
    </row>
    <row r="17" spans="1:3" ht="15.75" thickBot="1">
      <c r="A17" s="92"/>
      <c r="B17" s="92"/>
      <c r="C17" s="92"/>
    </row>
    <row r="18" spans="1:3" ht="16.5" thickBot="1">
      <c r="A18" s="9"/>
      <c r="B18" s="10" t="s">
        <v>3</v>
      </c>
      <c r="C18" s="38">
        <f>C19+C32</f>
        <v>3425.7999999999997</v>
      </c>
    </row>
    <row r="19" spans="1:3" ht="20.25" customHeight="1" thickBot="1">
      <c r="A19" s="15" t="s">
        <v>4</v>
      </c>
      <c r="B19" s="16" t="s">
        <v>5</v>
      </c>
      <c r="C19" s="39">
        <f>C20+C23+C28+C30</f>
        <v>350</v>
      </c>
    </row>
    <row r="20" spans="1:3" ht="21.75" customHeight="1" thickBot="1">
      <c r="A20" s="15" t="s">
        <v>6</v>
      </c>
      <c r="B20" s="16" t="s">
        <v>7</v>
      </c>
      <c r="C20" s="39">
        <f>C21</f>
        <v>18</v>
      </c>
    </row>
    <row r="21" spans="1:3" ht="22.5" customHeight="1" thickBot="1">
      <c r="A21" s="13" t="s">
        <v>8</v>
      </c>
      <c r="B21" s="14" t="s">
        <v>9</v>
      </c>
      <c r="C21" s="40">
        <f>C22</f>
        <v>18</v>
      </c>
    </row>
    <row r="22" spans="1:3" ht="95.25" customHeight="1">
      <c r="A22" s="17" t="s">
        <v>10</v>
      </c>
      <c r="B22" s="17" t="s">
        <v>11</v>
      </c>
      <c r="C22" s="41">
        <v>18</v>
      </c>
    </row>
    <row r="23" spans="1:3" ht="30" customHeight="1">
      <c r="A23" s="82" t="s">
        <v>12</v>
      </c>
      <c r="B23" s="83" t="s">
        <v>13</v>
      </c>
      <c r="C23" s="84">
        <f>C24+C25</f>
        <v>308</v>
      </c>
    </row>
    <row r="24" spans="1:3" ht="51" customHeight="1" thickBot="1">
      <c r="A24" s="9" t="s">
        <v>14</v>
      </c>
      <c r="B24" s="11" t="s">
        <v>15</v>
      </c>
      <c r="C24" s="44">
        <v>12</v>
      </c>
    </row>
    <row r="25" spans="1:3" ht="26.25" customHeight="1" thickBot="1">
      <c r="A25" s="13" t="s">
        <v>16</v>
      </c>
      <c r="B25" s="14" t="s">
        <v>17</v>
      </c>
      <c r="C25" s="40">
        <f>C26+C27</f>
        <v>296</v>
      </c>
    </row>
    <row r="26" spans="1:3" ht="43.5" customHeight="1" thickBot="1">
      <c r="A26" s="9" t="s">
        <v>18</v>
      </c>
      <c r="B26" s="11" t="s">
        <v>19</v>
      </c>
      <c r="C26" s="44">
        <v>116</v>
      </c>
    </row>
    <row r="27" spans="1:3" ht="42.75" customHeight="1" thickBot="1">
      <c r="A27" s="9" t="s">
        <v>20</v>
      </c>
      <c r="B27" s="11" t="s">
        <v>21</v>
      </c>
      <c r="C27" s="44">
        <v>180</v>
      </c>
    </row>
    <row r="28" spans="1:3" ht="25.5" customHeight="1" thickBot="1">
      <c r="A28" s="18" t="s">
        <v>22</v>
      </c>
      <c r="B28" s="18" t="s">
        <v>23</v>
      </c>
      <c r="C28" s="42">
        <f>C29</f>
        <v>1</v>
      </c>
    </row>
    <row r="29" spans="1:3" ht="81" customHeight="1">
      <c r="A29" s="30" t="s">
        <v>24</v>
      </c>
      <c r="B29" s="31" t="s">
        <v>25</v>
      </c>
      <c r="C29" s="45">
        <v>1</v>
      </c>
    </row>
    <row r="30" spans="1:3" ht="55.5" customHeight="1">
      <c r="A30" s="21" t="s">
        <v>90</v>
      </c>
      <c r="B30" s="22" t="s">
        <v>26</v>
      </c>
      <c r="C30" s="46">
        <f>C31</f>
        <v>23</v>
      </c>
    </row>
    <row r="31" spans="1:3" ht="42.75" customHeight="1" thickBot="1">
      <c r="A31" s="12" t="s">
        <v>27</v>
      </c>
      <c r="B31" s="12" t="s">
        <v>29</v>
      </c>
      <c r="C31" s="43">
        <v>23</v>
      </c>
    </row>
    <row r="32" spans="1:3" ht="21.75" customHeight="1" thickBot="1">
      <c r="A32" s="18" t="s">
        <v>30</v>
      </c>
      <c r="B32" s="23" t="s">
        <v>31</v>
      </c>
      <c r="C32" s="48">
        <f>C33+C34+C35</f>
        <v>3075.7999999999997</v>
      </c>
    </row>
    <row r="33" spans="1:3" ht="44.25" customHeight="1" thickBot="1">
      <c r="A33" s="9" t="s">
        <v>149</v>
      </c>
      <c r="B33" s="10" t="s">
        <v>150</v>
      </c>
      <c r="C33" s="49">
        <v>2472.6999999999998</v>
      </c>
    </row>
    <row r="34" spans="1:3" ht="54" customHeight="1" thickBot="1">
      <c r="A34" s="9" t="s">
        <v>133</v>
      </c>
      <c r="B34" s="10" t="s">
        <v>32</v>
      </c>
      <c r="C34" s="49">
        <v>103.1</v>
      </c>
    </row>
    <row r="35" spans="1:3" ht="90.75" customHeight="1" thickBot="1">
      <c r="A35" s="12" t="s">
        <v>134</v>
      </c>
      <c r="B35" s="20" t="s">
        <v>131</v>
      </c>
      <c r="C35" s="49">
        <v>500</v>
      </c>
    </row>
    <row r="38" spans="1:3">
      <c r="A38" s="5" t="s">
        <v>37</v>
      </c>
      <c r="B38" s="7" t="s">
        <v>122</v>
      </c>
    </row>
  </sheetData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>
      <selection activeCell="B6" sqref="B6:D6"/>
    </sheetView>
  </sheetViews>
  <sheetFormatPr defaultRowHeight="15"/>
  <cols>
    <col min="1" max="1" width="30.85546875" customWidth="1"/>
    <col min="2" max="2" width="66" customWidth="1"/>
    <col min="3" max="3" width="12.85546875" customWidth="1"/>
    <col min="4" max="4" width="11.28515625" customWidth="1"/>
  </cols>
  <sheetData>
    <row r="1" spans="1:4" ht="15.75">
      <c r="A1" s="1"/>
      <c r="B1" s="106" t="s">
        <v>38</v>
      </c>
      <c r="C1" s="106"/>
      <c r="D1" s="106"/>
    </row>
    <row r="2" spans="1:4" ht="15.75">
      <c r="A2" s="1"/>
      <c r="B2" s="106" t="s">
        <v>119</v>
      </c>
      <c r="C2" s="106"/>
      <c r="D2" s="106"/>
    </row>
    <row r="3" spans="1:4" ht="15.75">
      <c r="A3" s="1"/>
      <c r="B3" s="106" t="s">
        <v>34</v>
      </c>
      <c r="C3" s="106"/>
      <c r="D3" s="106"/>
    </row>
    <row r="4" spans="1:4" ht="15.75">
      <c r="A4" s="1"/>
      <c r="B4" s="106" t="s">
        <v>181</v>
      </c>
      <c r="C4" s="106"/>
      <c r="D4" s="106"/>
    </row>
    <row r="5" spans="1:4" ht="15.75">
      <c r="A5" s="1"/>
      <c r="B5" s="106" t="s">
        <v>120</v>
      </c>
      <c r="C5" s="106"/>
      <c r="D5" s="106"/>
    </row>
    <row r="6" spans="1:4" ht="15.75">
      <c r="A6" s="1"/>
      <c r="B6" s="106" t="s">
        <v>34</v>
      </c>
      <c r="C6" s="106"/>
      <c r="D6" s="106"/>
    </row>
    <row r="7" spans="1:4" ht="15.75">
      <c r="A7" s="1"/>
      <c r="B7" s="106" t="s">
        <v>151</v>
      </c>
      <c r="C7" s="106"/>
      <c r="D7" s="106"/>
    </row>
    <row r="8" spans="1:4" ht="15.75">
      <c r="A8" s="1"/>
      <c r="B8" s="106" t="s">
        <v>152</v>
      </c>
      <c r="C8" s="106"/>
      <c r="D8" s="106"/>
    </row>
    <row r="9" spans="1:4">
      <c r="A9" s="1"/>
      <c r="B9" s="7"/>
      <c r="C9" s="7"/>
    </row>
    <row r="10" spans="1:4" ht="18.75" customHeight="1">
      <c r="A10" s="1"/>
      <c r="B10" s="35" t="s">
        <v>35</v>
      </c>
      <c r="C10" s="34"/>
    </row>
    <row r="11" spans="1:4" ht="18.75" customHeight="1">
      <c r="A11" s="96" t="s">
        <v>121</v>
      </c>
      <c r="B11" s="96"/>
      <c r="C11" s="96"/>
      <c r="D11" s="96"/>
    </row>
    <row r="12" spans="1:4" ht="18.75" customHeight="1">
      <c r="A12" s="96" t="s">
        <v>154</v>
      </c>
      <c r="B12" s="96"/>
      <c r="C12" s="96"/>
      <c r="D12" s="96"/>
    </row>
    <row r="13" spans="1:4">
      <c r="A13" s="1"/>
      <c r="B13" s="2"/>
      <c r="C13" s="1"/>
    </row>
    <row r="14" spans="1:4" ht="15.75" thickBot="1">
      <c r="A14" s="1"/>
      <c r="B14" s="2"/>
      <c r="C14" s="97" t="s">
        <v>36</v>
      </c>
      <c r="D14" s="97"/>
    </row>
    <row r="15" spans="1:4">
      <c r="A15" s="93" t="s">
        <v>0</v>
      </c>
      <c r="B15" s="93" t="s">
        <v>1</v>
      </c>
      <c r="C15" s="90" t="s">
        <v>135</v>
      </c>
      <c r="D15" s="90" t="s">
        <v>155</v>
      </c>
    </row>
    <row r="16" spans="1:4">
      <c r="A16" s="94"/>
      <c r="B16" s="94"/>
      <c r="C16" s="91"/>
      <c r="D16" s="91"/>
    </row>
    <row r="17" spans="1:4" ht="15.75" thickBot="1">
      <c r="A17" s="95"/>
      <c r="B17" s="95"/>
      <c r="C17" s="92"/>
      <c r="D17" s="92"/>
    </row>
    <row r="18" spans="1:4" ht="17.25" thickBot="1">
      <c r="A18" s="13"/>
      <c r="B18" s="24" t="s">
        <v>3</v>
      </c>
      <c r="C18" s="39">
        <f>C19+C32</f>
        <v>3102.5</v>
      </c>
      <c r="D18" s="39">
        <f>D19+D32</f>
        <v>3221.5</v>
      </c>
    </row>
    <row r="19" spans="1:4" ht="17.25" thickBot="1">
      <c r="A19" s="15" t="s">
        <v>4</v>
      </c>
      <c r="B19" s="16" t="s">
        <v>5</v>
      </c>
      <c r="C19" s="39">
        <f>C20+C23+C28+C30</f>
        <v>354</v>
      </c>
      <c r="D19" s="39">
        <f>D20+D23+D28+D30</f>
        <v>347</v>
      </c>
    </row>
    <row r="20" spans="1:4" ht="17.25" thickBot="1">
      <c r="A20" s="15" t="s">
        <v>6</v>
      </c>
      <c r="B20" s="16" t="s">
        <v>7</v>
      </c>
      <c r="C20" s="39">
        <f>C21</f>
        <v>18</v>
      </c>
      <c r="D20" s="39">
        <f>D21</f>
        <v>18</v>
      </c>
    </row>
    <row r="21" spans="1:4" ht="17.25" thickBot="1">
      <c r="A21" s="13" t="s">
        <v>8</v>
      </c>
      <c r="B21" s="14" t="s">
        <v>9</v>
      </c>
      <c r="C21" s="40">
        <f>C22</f>
        <v>18</v>
      </c>
      <c r="D21" s="40">
        <f>D22</f>
        <v>18</v>
      </c>
    </row>
    <row r="22" spans="1:4" ht="88.5" customHeight="1" thickBot="1">
      <c r="A22" s="17" t="s">
        <v>10</v>
      </c>
      <c r="B22" s="17" t="s">
        <v>11</v>
      </c>
      <c r="C22" s="41">
        <v>18</v>
      </c>
      <c r="D22" s="41">
        <v>18</v>
      </c>
    </row>
    <row r="23" spans="1:4" ht="22.5" customHeight="1" thickBot="1">
      <c r="A23" s="18" t="s">
        <v>12</v>
      </c>
      <c r="B23" s="23" t="s">
        <v>13</v>
      </c>
      <c r="C23" s="48">
        <f>C24+C25</f>
        <v>310</v>
      </c>
      <c r="D23" s="48">
        <f>D24+D25</f>
        <v>304</v>
      </c>
    </row>
    <row r="24" spans="1:4" ht="57" customHeight="1">
      <c r="A24" s="30" t="s">
        <v>14</v>
      </c>
      <c r="B24" s="31" t="s">
        <v>15</v>
      </c>
      <c r="C24" s="45">
        <v>12</v>
      </c>
      <c r="D24" s="45">
        <v>14</v>
      </c>
    </row>
    <row r="25" spans="1:4" ht="21" customHeight="1">
      <c r="A25" s="27" t="s">
        <v>16</v>
      </c>
      <c r="B25" s="28" t="s">
        <v>17</v>
      </c>
      <c r="C25" s="47">
        <f>C26+C27</f>
        <v>298</v>
      </c>
      <c r="D25" s="47">
        <f>D26+D27</f>
        <v>290</v>
      </c>
    </row>
    <row r="26" spans="1:4" ht="37.5" customHeight="1">
      <c r="A26" s="12" t="s">
        <v>18</v>
      </c>
      <c r="B26" s="20" t="s">
        <v>19</v>
      </c>
      <c r="C26" s="43">
        <v>140</v>
      </c>
      <c r="D26" s="43">
        <v>140</v>
      </c>
    </row>
    <row r="27" spans="1:4" ht="45.75" customHeight="1">
      <c r="A27" s="12" t="s">
        <v>20</v>
      </c>
      <c r="B27" s="20" t="s">
        <v>21</v>
      </c>
      <c r="C27" s="43">
        <v>158</v>
      </c>
      <c r="D27" s="43">
        <v>150</v>
      </c>
    </row>
    <row r="28" spans="1:4" ht="21" customHeight="1">
      <c r="A28" s="25" t="s">
        <v>89</v>
      </c>
      <c r="B28" s="26" t="s">
        <v>23</v>
      </c>
      <c r="C28" s="46">
        <f>C29</f>
        <v>1</v>
      </c>
      <c r="D28" s="46">
        <f>D29</f>
        <v>0</v>
      </c>
    </row>
    <row r="29" spans="1:4" ht="76.5" customHeight="1" thickBot="1">
      <c r="A29" s="29" t="s">
        <v>24</v>
      </c>
      <c r="B29" s="32" t="s">
        <v>25</v>
      </c>
      <c r="C29" s="50">
        <v>1</v>
      </c>
      <c r="D29" s="50">
        <v>0</v>
      </c>
    </row>
    <row r="30" spans="1:4" ht="63" customHeight="1" thickBot="1">
      <c r="A30" s="33" t="s">
        <v>91</v>
      </c>
      <c r="B30" s="19" t="s">
        <v>26</v>
      </c>
      <c r="C30" s="42">
        <f>C31</f>
        <v>25</v>
      </c>
      <c r="D30" s="42">
        <f>D31</f>
        <v>25</v>
      </c>
    </row>
    <row r="31" spans="1:4" ht="101.25" customHeight="1" thickBot="1">
      <c r="A31" s="12" t="s">
        <v>28</v>
      </c>
      <c r="B31" s="12" t="s">
        <v>92</v>
      </c>
      <c r="C31" s="43">
        <v>25</v>
      </c>
      <c r="D31" s="43">
        <v>25</v>
      </c>
    </row>
    <row r="32" spans="1:4" ht="36.75" customHeight="1" thickBot="1">
      <c r="A32" s="18" t="s">
        <v>30</v>
      </c>
      <c r="B32" s="23" t="s">
        <v>31</v>
      </c>
      <c r="C32" s="48">
        <f>C33+C34</f>
        <v>2748.5</v>
      </c>
      <c r="D32" s="48">
        <f>D33+D34</f>
        <v>2874.5</v>
      </c>
    </row>
    <row r="33" spans="1:4" ht="51.75" customHeight="1" thickBot="1">
      <c r="A33" s="9" t="s">
        <v>149</v>
      </c>
      <c r="B33" s="10" t="s">
        <v>150</v>
      </c>
      <c r="C33" s="49">
        <v>2644.9</v>
      </c>
      <c r="D33" s="49">
        <v>2766.1</v>
      </c>
    </row>
    <row r="34" spans="1:4" ht="52.5" customHeight="1" thickBot="1">
      <c r="A34" s="9" t="s">
        <v>133</v>
      </c>
      <c r="B34" s="10" t="s">
        <v>32</v>
      </c>
      <c r="C34" s="49">
        <v>103.6</v>
      </c>
      <c r="D34" s="49">
        <v>108.4</v>
      </c>
    </row>
    <row r="37" spans="1:4">
      <c r="A37" s="5" t="s">
        <v>37</v>
      </c>
      <c r="B37" s="6"/>
      <c r="C37" s="7" t="s">
        <v>122</v>
      </c>
    </row>
  </sheetData>
  <mergeCells count="15"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workbookViewId="0">
      <selection activeCell="D9" sqref="D9"/>
    </sheetView>
  </sheetViews>
  <sheetFormatPr defaultRowHeight="15"/>
  <cols>
    <col min="1" max="1" width="32.28515625" customWidth="1"/>
    <col min="3" max="3" width="19" customWidth="1"/>
    <col min="5" max="5" width="30.85546875" customWidth="1"/>
  </cols>
  <sheetData>
    <row r="1" spans="1:5">
      <c r="C1" s="104" t="s">
        <v>86</v>
      </c>
      <c r="D1" s="104"/>
      <c r="E1" s="104"/>
    </row>
    <row r="2" spans="1:5">
      <c r="C2" s="104" t="s">
        <v>119</v>
      </c>
      <c r="D2" s="104"/>
      <c r="E2" s="104"/>
    </row>
    <row r="3" spans="1:5">
      <c r="C3" s="104" t="s">
        <v>34</v>
      </c>
      <c r="D3" s="104"/>
      <c r="E3" s="104"/>
    </row>
    <row r="4" spans="1:5">
      <c r="C4" s="104" t="s">
        <v>180</v>
      </c>
      <c r="D4" s="104"/>
      <c r="E4" s="104"/>
    </row>
    <row r="5" spans="1:5">
      <c r="C5" s="104" t="s">
        <v>120</v>
      </c>
      <c r="D5" s="104"/>
      <c r="E5" s="104"/>
    </row>
    <row r="6" spans="1:5" ht="15.75" customHeight="1">
      <c r="C6" s="104" t="s">
        <v>34</v>
      </c>
      <c r="D6" s="104"/>
      <c r="E6" s="104"/>
    </row>
    <row r="7" spans="1:5">
      <c r="C7" s="104" t="s">
        <v>151</v>
      </c>
      <c r="D7" s="104"/>
      <c r="E7" s="104"/>
    </row>
    <row r="8" spans="1:5">
      <c r="C8" s="104" t="s">
        <v>152</v>
      </c>
      <c r="D8" s="104"/>
      <c r="E8" s="104"/>
    </row>
    <row r="10" spans="1:5" ht="15.75">
      <c r="A10" s="100" t="s">
        <v>123</v>
      </c>
      <c r="B10" s="100"/>
      <c r="C10" s="100"/>
      <c r="D10" s="100"/>
      <c r="E10" s="100"/>
    </row>
    <row r="11" spans="1:5" ht="15.75">
      <c r="A11" s="101" t="s">
        <v>156</v>
      </c>
      <c r="B11" s="101"/>
      <c r="C11" s="101"/>
      <c r="D11" s="101"/>
      <c r="E11" s="101"/>
    </row>
    <row r="12" spans="1:5" ht="15.75">
      <c r="A12" s="101" t="s">
        <v>85</v>
      </c>
      <c r="B12" s="101"/>
      <c r="C12" s="101"/>
      <c r="D12" s="101"/>
      <c r="E12" s="101"/>
    </row>
    <row r="13" spans="1:5" ht="15.75">
      <c r="A13" s="101" t="s">
        <v>84</v>
      </c>
      <c r="B13" s="101"/>
      <c r="C13" s="101"/>
      <c r="D13" s="101"/>
      <c r="E13" s="101"/>
    </row>
    <row r="14" spans="1:5">
      <c r="A14" s="1"/>
      <c r="B14" s="1"/>
      <c r="C14" s="1"/>
      <c r="D14" s="1"/>
      <c r="E14" s="1"/>
    </row>
    <row r="15" spans="1:5">
      <c r="E15" s="71" t="s">
        <v>36</v>
      </c>
    </row>
    <row r="16" spans="1:5">
      <c r="A16" s="99" t="s">
        <v>39</v>
      </c>
      <c r="B16" s="99" t="s">
        <v>40</v>
      </c>
      <c r="C16" s="99" t="s">
        <v>41</v>
      </c>
      <c r="D16" s="99" t="s">
        <v>42</v>
      </c>
      <c r="E16" s="55" t="s">
        <v>2</v>
      </c>
    </row>
    <row r="17" spans="1:5">
      <c r="A17" s="99"/>
      <c r="B17" s="99"/>
      <c r="C17" s="99"/>
      <c r="D17" s="99"/>
      <c r="E17" s="78" t="s">
        <v>148</v>
      </c>
    </row>
    <row r="18" spans="1:5">
      <c r="A18" s="56" t="s">
        <v>3</v>
      </c>
      <c r="B18" s="55"/>
      <c r="C18" s="55"/>
      <c r="D18" s="55"/>
      <c r="E18" s="57">
        <f>E19+E34+E40+E47+E54+E65</f>
        <v>3425.7999999999997</v>
      </c>
    </row>
    <row r="19" spans="1:5" ht="34.5" customHeight="1">
      <c r="A19" s="58" t="s">
        <v>43</v>
      </c>
      <c r="B19" s="59" t="s">
        <v>96</v>
      </c>
      <c r="C19" s="55"/>
      <c r="D19" s="55"/>
      <c r="E19" s="57">
        <f>E20+E24+E30</f>
        <v>1718.1999999999998</v>
      </c>
    </row>
    <row r="20" spans="1:5" ht="59.25" customHeight="1">
      <c r="A20" s="60" t="s">
        <v>44</v>
      </c>
      <c r="B20" s="61" t="s">
        <v>97</v>
      </c>
      <c r="C20" s="55"/>
      <c r="D20" s="55"/>
      <c r="E20" s="37">
        <f>E21</f>
        <v>636</v>
      </c>
    </row>
    <row r="21" spans="1:5" ht="120.75" customHeight="1">
      <c r="A21" s="60" t="s">
        <v>168</v>
      </c>
      <c r="B21" s="61" t="s">
        <v>97</v>
      </c>
      <c r="C21" s="62" t="s">
        <v>157</v>
      </c>
      <c r="D21" s="62"/>
      <c r="E21" s="37">
        <f>E22</f>
        <v>636</v>
      </c>
    </row>
    <row r="22" spans="1:5" ht="20.25" customHeight="1">
      <c r="A22" s="60" t="s">
        <v>95</v>
      </c>
      <c r="B22" s="61" t="s">
        <v>97</v>
      </c>
      <c r="C22" s="62" t="s">
        <v>158</v>
      </c>
      <c r="D22" s="62"/>
      <c r="E22" s="37">
        <f>E23</f>
        <v>636</v>
      </c>
    </row>
    <row r="23" spans="1:5" ht="118.5" customHeight="1">
      <c r="A23" s="60" t="s">
        <v>47</v>
      </c>
      <c r="B23" s="61" t="s">
        <v>97</v>
      </c>
      <c r="C23" s="62" t="s">
        <v>158</v>
      </c>
      <c r="D23" s="62">
        <v>100</v>
      </c>
      <c r="E23" s="37">
        <v>636</v>
      </c>
    </row>
    <row r="24" spans="1:5" ht="91.5" customHeight="1">
      <c r="A24" s="60" t="s">
        <v>48</v>
      </c>
      <c r="B24" s="61" t="s">
        <v>98</v>
      </c>
      <c r="C24" s="62"/>
      <c r="D24" s="62"/>
      <c r="E24" s="37">
        <f>E25</f>
        <v>1072.1999999999998</v>
      </c>
    </row>
    <row r="25" spans="1:5" ht="18.75" customHeight="1">
      <c r="A25" s="60" t="s">
        <v>168</v>
      </c>
      <c r="B25" s="61" t="s">
        <v>98</v>
      </c>
      <c r="C25" s="62" t="s">
        <v>157</v>
      </c>
      <c r="D25" s="62"/>
      <c r="E25" s="37">
        <f>E26</f>
        <v>1072.1999999999998</v>
      </c>
    </row>
    <row r="26" spans="1:5" ht="30.75" customHeight="1">
      <c r="A26" s="60" t="s">
        <v>49</v>
      </c>
      <c r="B26" s="61" t="s">
        <v>98</v>
      </c>
      <c r="C26" s="62" t="s">
        <v>159</v>
      </c>
      <c r="D26" s="62"/>
      <c r="E26" s="37">
        <f>E27+E28+E29</f>
        <v>1072.1999999999998</v>
      </c>
    </row>
    <row r="27" spans="1:5" ht="122.25" customHeight="1">
      <c r="A27" s="60" t="s">
        <v>47</v>
      </c>
      <c r="B27" s="61" t="s">
        <v>98</v>
      </c>
      <c r="C27" s="62" t="s">
        <v>159</v>
      </c>
      <c r="D27" s="62">
        <v>100</v>
      </c>
      <c r="E27" s="37">
        <v>511.4</v>
      </c>
    </row>
    <row r="28" spans="1:5" ht="47.25" customHeight="1">
      <c r="A28" s="60" t="s">
        <v>50</v>
      </c>
      <c r="B28" s="61" t="s">
        <v>98</v>
      </c>
      <c r="C28" s="62" t="s">
        <v>159</v>
      </c>
      <c r="D28" s="62">
        <v>200</v>
      </c>
      <c r="E28" s="37">
        <v>528.70000000000005</v>
      </c>
    </row>
    <row r="29" spans="1:5">
      <c r="A29" s="60" t="s">
        <v>51</v>
      </c>
      <c r="B29" s="61" t="s">
        <v>98</v>
      </c>
      <c r="C29" s="62" t="s">
        <v>159</v>
      </c>
      <c r="D29" s="62">
        <v>800</v>
      </c>
      <c r="E29" s="37">
        <v>32.1</v>
      </c>
    </row>
    <row r="30" spans="1:5">
      <c r="A30" s="60" t="s">
        <v>52</v>
      </c>
      <c r="B30" s="61" t="s">
        <v>99</v>
      </c>
      <c r="C30" s="62"/>
      <c r="D30" s="62"/>
      <c r="E30" s="37">
        <f>E31</f>
        <v>10</v>
      </c>
    </row>
    <row r="31" spans="1:5">
      <c r="A31" s="63" t="s">
        <v>45</v>
      </c>
      <c r="B31" s="61" t="s">
        <v>99</v>
      </c>
      <c r="C31" s="62" t="s">
        <v>46</v>
      </c>
      <c r="D31" s="62"/>
      <c r="E31" s="37">
        <f>E32</f>
        <v>10</v>
      </c>
    </row>
    <row r="32" spans="1:5" ht="30">
      <c r="A32" s="60" t="s">
        <v>53</v>
      </c>
      <c r="B32" s="61" t="s">
        <v>99</v>
      </c>
      <c r="C32" s="62" t="s">
        <v>54</v>
      </c>
      <c r="D32" s="62"/>
      <c r="E32" s="37">
        <f>E33</f>
        <v>10</v>
      </c>
    </row>
    <row r="33" spans="1:5">
      <c r="A33" s="60" t="s">
        <v>51</v>
      </c>
      <c r="B33" s="61" t="s">
        <v>99</v>
      </c>
      <c r="C33" s="62" t="s">
        <v>54</v>
      </c>
      <c r="D33" s="62">
        <v>800</v>
      </c>
      <c r="E33" s="37">
        <v>10</v>
      </c>
    </row>
    <row r="34" spans="1:5" ht="21" customHeight="1">
      <c r="A34" s="58" t="s">
        <v>55</v>
      </c>
      <c r="B34" s="59" t="s">
        <v>100</v>
      </c>
      <c r="C34" s="55"/>
      <c r="D34" s="55"/>
      <c r="E34" s="57">
        <f>E35</f>
        <v>103.1</v>
      </c>
    </row>
    <row r="35" spans="1:5" ht="30">
      <c r="A35" s="60" t="s">
        <v>56</v>
      </c>
      <c r="B35" s="61" t="s">
        <v>101</v>
      </c>
      <c r="C35" s="55"/>
      <c r="D35" s="55"/>
      <c r="E35" s="37">
        <f>E36</f>
        <v>103.1</v>
      </c>
    </row>
    <row r="36" spans="1:5" ht="135">
      <c r="A36" s="60" t="s">
        <v>168</v>
      </c>
      <c r="B36" s="61" t="s">
        <v>101</v>
      </c>
      <c r="C36" s="78" t="s">
        <v>157</v>
      </c>
      <c r="D36" s="55"/>
      <c r="E36" s="37">
        <f>E37</f>
        <v>103.1</v>
      </c>
    </row>
    <row r="37" spans="1:5" ht="75">
      <c r="A37" s="60" t="s">
        <v>57</v>
      </c>
      <c r="B37" s="61" t="s">
        <v>101</v>
      </c>
      <c r="C37" s="62" t="s">
        <v>160</v>
      </c>
      <c r="D37" s="62"/>
      <c r="E37" s="37">
        <f>E38+E39</f>
        <v>103.1</v>
      </c>
    </row>
    <row r="38" spans="1:5" ht="123" customHeight="1">
      <c r="A38" s="60" t="s">
        <v>47</v>
      </c>
      <c r="B38" s="61" t="s">
        <v>101</v>
      </c>
      <c r="C38" s="62" t="s">
        <v>160</v>
      </c>
      <c r="D38" s="62">
        <v>100</v>
      </c>
      <c r="E38" s="37">
        <v>90.6</v>
      </c>
    </row>
    <row r="39" spans="1:5" ht="41.25" customHeight="1">
      <c r="A39" s="60" t="s">
        <v>50</v>
      </c>
      <c r="B39" s="61" t="s">
        <v>101</v>
      </c>
      <c r="C39" s="62" t="s">
        <v>160</v>
      </c>
      <c r="D39" s="62">
        <v>200</v>
      </c>
      <c r="E39" s="37">
        <v>12.5</v>
      </c>
    </row>
    <row r="40" spans="1:5" ht="57" customHeight="1">
      <c r="A40" s="58" t="s">
        <v>106</v>
      </c>
      <c r="B40" s="59" t="s">
        <v>110</v>
      </c>
      <c r="C40" s="62"/>
      <c r="D40" s="64"/>
      <c r="E40" s="57">
        <f t="shared" ref="E40:E45" si="0">E41</f>
        <v>100</v>
      </c>
    </row>
    <row r="41" spans="1:5" ht="41.25" customHeight="1">
      <c r="A41" s="60" t="s">
        <v>107</v>
      </c>
      <c r="B41" s="61" t="s">
        <v>111</v>
      </c>
      <c r="C41" s="62"/>
      <c r="D41" s="62"/>
      <c r="E41" s="37">
        <f t="shared" si="0"/>
        <v>100</v>
      </c>
    </row>
    <row r="42" spans="1:5" ht="119.25" customHeight="1">
      <c r="A42" s="74" t="s">
        <v>169</v>
      </c>
      <c r="B42" s="61" t="s">
        <v>111</v>
      </c>
      <c r="C42" s="62" t="s">
        <v>60</v>
      </c>
      <c r="D42" s="62"/>
      <c r="E42" s="37">
        <f t="shared" si="0"/>
        <v>100</v>
      </c>
    </row>
    <row r="43" spans="1:5" ht="39.75" customHeight="1">
      <c r="A43" s="60" t="s">
        <v>109</v>
      </c>
      <c r="B43" s="61" t="s">
        <v>111</v>
      </c>
      <c r="C43" s="62" t="s">
        <v>112</v>
      </c>
      <c r="D43" s="62"/>
      <c r="E43" s="37">
        <f t="shared" si="0"/>
        <v>100</v>
      </c>
    </row>
    <row r="44" spans="1:5" ht="78" customHeight="1">
      <c r="A44" s="65" t="s">
        <v>108</v>
      </c>
      <c r="B44" s="61" t="s">
        <v>111</v>
      </c>
      <c r="C44" s="62" t="s">
        <v>113</v>
      </c>
      <c r="D44" s="62"/>
      <c r="E44" s="37">
        <f t="shared" si="0"/>
        <v>100</v>
      </c>
    </row>
    <row r="45" spans="1:5" ht="146.25" customHeight="1">
      <c r="A45" s="75" t="s">
        <v>145</v>
      </c>
      <c r="B45" s="61" t="s">
        <v>111</v>
      </c>
      <c r="C45" s="62" t="s">
        <v>114</v>
      </c>
      <c r="D45" s="62"/>
      <c r="E45" s="37">
        <f t="shared" si="0"/>
        <v>100</v>
      </c>
    </row>
    <row r="46" spans="1:5" ht="51.75" customHeight="1">
      <c r="A46" s="60" t="s">
        <v>50</v>
      </c>
      <c r="B46" s="61" t="s">
        <v>111</v>
      </c>
      <c r="C46" s="62" t="s">
        <v>115</v>
      </c>
      <c r="D46" s="62">
        <v>200</v>
      </c>
      <c r="E46" s="37">
        <v>100</v>
      </c>
    </row>
    <row r="47" spans="1:5" ht="29.25">
      <c r="A47" s="58" t="s">
        <v>58</v>
      </c>
      <c r="B47" s="59" t="s">
        <v>102</v>
      </c>
      <c r="C47" s="62"/>
      <c r="D47" s="62"/>
      <c r="E47" s="57">
        <f t="shared" ref="E47:E52" si="1">E48</f>
        <v>300</v>
      </c>
    </row>
    <row r="48" spans="1:5">
      <c r="A48" s="60" t="s">
        <v>59</v>
      </c>
      <c r="B48" s="59" t="s">
        <v>103</v>
      </c>
      <c r="C48" s="62"/>
      <c r="D48" s="62"/>
      <c r="E48" s="57">
        <f>E49</f>
        <v>300</v>
      </c>
    </row>
    <row r="49" spans="1:16" ht="127.5" customHeight="1">
      <c r="A49" s="74" t="s">
        <v>169</v>
      </c>
      <c r="B49" s="59" t="s">
        <v>103</v>
      </c>
      <c r="C49" s="62" t="s">
        <v>60</v>
      </c>
      <c r="D49" s="62"/>
      <c r="E49" s="37">
        <f t="shared" si="1"/>
        <v>300</v>
      </c>
    </row>
    <row r="50" spans="1:16" ht="30">
      <c r="A50" s="60" t="s">
        <v>61</v>
      </c>
      <c r="B50" s="59" t="s">
        <v>103</v>
      </c>
      <c r="C50" s="62" t="s">
        <v>62</v>
      </c>
      <c r="D50" s="62"/>
      <c r="E50" s="37">
        <f t="shared" si="1"/>
        <v>300</v>
      </c>
    </row>
    <row r="51" spans="1:16" ht="45">
      <c r="A51" s="60" t="s">
        <v>63</v>
      </c>
      <c r="B51" s="59" t="s">
        <v>103</v>
      </c>
      <c r="C51" s="62" t="s">
        <v>64</v>
      </c>
      <c r="D51" s="62"/>
      <c r="E51" s="37">
        <f t="shared" si="1"/>
        <v>300</v>
      </c>
      <c r="I51" s="98"/>
      <c r="J51" s="98"/>
      <c r="K51" s="98"/>
      <c r="L51" s="98"/>
      <c r="M51" s="98"/>
      <c r="N51" s="98"/>
      <c r="O51" s="98"/>
      <c r="P51" s="98"/>
    </row>
    <row r="52" spans="1:16" ht="138.75" customHeight="1">
      <c r="A52" s="60" t="s">
        <v>118</v>
      </c>
      <c r="B52" s="59" t="s">
        <v>103</v>
      </c>
      <c r="C52" s="62" t="s">
        <v>65</v>
      </c>
      <c r="D52" s="62"/>
      <c r="E52" s="37">
        <f t="shared" si="1"/>
        <v>300</v>
      </c>
      <c r="I52" s="98"/>
      <c r="J52" s="98"/>
      <c r="K52" s="98"/>
      <c r="L52" s="98"/>
      <c r="M52" s="98"/>
      <c r="N52" s="98"/>
      <c r="O52" s="98"/>
      <c r="P52" s="98"/>
    </row>
    <row r="53" spans="1:16" ht="51" customHeight="1">
      <c r="A53" s="60" t="s">
        <v>50</v>
      </c>
      <c r="B53" s="59" t="s">
        <v>103</v>
      </c>
      <c r="C53" s="62" t="s">
        <v>65</v>
      </c>
      <c r="D53" s="62">
        <v>200</v>
      </c>
      <c r="E53" s="37">
        <v>300</v>
      </c>
    </row>
    <row r="54" spans="1:16" ht="43.5">
      <c r="A54" s="58" t="s">
        <v>66</v>
      </c>
      <c r="B54" s="59" t="s">
        <v>104</v>
      </c>
      <c r="C54" s="55"/>
      <c r="D54" s="55"/>
      <c r="E54" s="57">
        <f>E55</f>
        <v>1204.5</v>
      </c>
    </row>
    <row r="55" spans="1:16">
      <c r="A55" s="60" t="s">
        <v>67</v>
      </c>
      <c r="B55" s="61" t="s">
        <v>105</v>
      </c>
      <c r="C55" s="55"/>
      <c r="D55" s="55"/>
      <c r="E55" s="57">
        <f>E56</f>
        <v>1204.5</v>
      </c>
    </row>
    <row r="56" spans="1:16" ht="102" customHeight="1">
      <c r="A56" s="74" t="s">
        <v>147</v>
      </c>
      <c r="B56" s="61" t="s">
        <v>105</v>
      </c>
      <c r="C56" s="55" t="s">
        <v>80</v>
      </c>
      <c r="D56" s="55"/>
      <c r="E56" s="57">
        <f>E57</f>
        <v>1204.5</v>
      </c>
    </row>
    <row r="57" spans="1:16" ht="30">
      <c r="A57" s="63" t="s">
        <v>68</v>
      </c>
      <c r="B57" s="61" t="s">
        <v>105</v>
      </c>
      <c r="C57" s="62" t="s">
        <v>69</v>
      </c>
      <c r="D57" s="62"/>
      <c r="E57" s="57">
        <f>E58</f>
        <v>1204.5</v>
      </c>
    </row>
    <row r="58" spans="1:16" ht="45">
      <c r="A58" s="60" t="s">
        <v>70</v>
      </c>
      <c r="B58" s="61" t="s">
        <v>105</v>
      </c>
      <c r="C58" s="62" t="s">
        <v>71</v>
      </c>
      <c r="D58" s="62"/>
      <c r="E58" s="57">
        <f>E59+E63</f>
        <v>1204.5</v>
      </c>
    </row>
    <row r="59" spans="1:16" ht="30">
      <c r="A59" s="63" t="s">
        <v>72</v>
      </c>
      <c r="B59" s="61" t="s">
        <v>105</v>
      </c>
      <c r="C59" s="62" t="s">
        <v>73</v>
      </c>
      <c r="D59" s="62"/>
      <c r="E59" s="37">
        <f>E61+E62+E60</f>
        <v>1104.5</v>
      </c>
    </row>
    <row r="60" spans="1:16" ht="120">
      <c r="A60" s="63" t="s">
        <v>47</v>
      </c>
      <c r="B60" s="85" t="s">
        <v>105</v>
      </c>
      <c r="C60" s="62" t="s">
        <v>73</v>
      </c>
      <c r="D60" s="62">
        <v>100</v>
      </c>
      <c r="E60" s="37">
        <v>222.7</v>
      </c>
    </row>
    <row r="61" spans="1:16" ht="45">
      <c r="A61" s="60" t="s">
        <v>74</v>
      </c>
      <c r="B61" s="61" t="s">
        <v>105</v>
      </c>
      <c r="C61" s="62" t="s">
        <v>73</v>
      </c>
      <c r="D61" s="62">
        <v>200</v>
      </c>
      <c r="E61" s="37">
        <v>879.7</v>
      </c>
    </row>
    <row r="62" spans="1:16">
      <c r="A62" s="60" t="s">
        <v>51</v>
      </c>
      <c r="B62" s="61" t="s">
        <v>105</v>
      </c>
      <c r="C62" s="62" t="s">
        <v>136</v>
      </c>
      <c r="D62" s="62">
        <v>800</v>
      </c>
      <c r="E62" s="37">
        <v>2.1</v>
      </c>
    </row>
    <row r="63" spans="1:16" ht="143.25" customHeight="1">
      <c r="A63" s="60" t="s">
        <v>118</v>
      </c>
      <c r="B63" s="61" t="s">
        <v>105</v>
      </c>
      <c r="C63" s="62" t="s">
        <v>75</v>
      </c>
      <c r="D63" s="62"/>
      <c r="E63" s="37">
        <f>E64</f>
        <v>100</v>
      </c>
    </row>
    <row r="64" spans="1:16" ht="45">
      <c r="A64" s="60" t="s">
        <v>74</v>
      </c>
      <c r="B64" s="61" t="s">
        <v>105</v>
      </c>
      <c r="C64" s="62" t="s">
        <v>75</v>
      </c>
      <c r="D64" s="62">
        <v>200</v>
      </c>
      <c r="E64" s="37">
        <v>100</v>
      </c>
    </row>
    <row r="65" spans="1:5" ht="29.25">
      <c r="A65" s="73" t="s">
        <v>137</v>
      </c>
      <c r="B65" s="59" t="s">
        <v>138</v>
      </c>
      <c r="C65" s="62"/>
      <c r="D65" s="62"/>
      <c r="E65" s="57">
        <f>E66</f>
        <v>0</v>
      </c>
    </row>
    <row r="66" spans="1:5" ht="29.25">
      <c r="A66" s="73" t="s">
        <v>139</v>
      </c>
      <c r="B66" s="59" t="s">
        <v>140</v>
      </c>
      <c r="C66" s="62"/>
      <c r="D66" s="62"/>
      <c r="E66" s="57">
        <f>E67</f>
        <v>0</v>
      </c>
    </row>
    <row r="67" spans="1:5" ht="120">
      <c r="A67" s="74" t="s">
        <v>169</v>
      </c>
      <c r="B67" s="61" t="s">
        <v>140</v>
      </c>
      <c r="C67" s="62" t="s">
        <v>60</v>
      </c>
      <c r="D67" s="62"/>
      <c r="E67" s="37">
        <f t="shared" ref="E67:E70" si="2">E68</f>
        <v>0</v>
      </c>
    </row>
    <row r="68" spans="1:5" ht="30">
      <c r="A68" s="74" t="s">
        <v>141</v>
      </c>
      <c r="B68" s="61" t="s">
        <v>140</v>
      </c>
      <c r="C68" s="62" t="s">
        <v>142</v>
      </c>
      <c r="D68" s="62"/>
      <c r="E68" s="37">
        <f t="shared" si="2"/>
        <v>0</v>
      </c>
    </row>
    <row r="69" spans="1:5" ht="45">
      <c r="A69" s="74" t="s">
        <v>143</v>
      </c>
      <c r="B69" s="61" t="s">
        <v>140</v>
      </c>
      <c r="C69" s="62" t="s">
        <v>144</v>
      </c>
      <c r="D69" s="62"/>
      <c r="E69" s="37">
        <f t="shared" si="2"/>
        <v>0</v>
      </c>
    </row>
    <row r="70" spans="1:5" ht="150">
      <c r="A70" s="75" t="s">
        <v>145</v>
      </c>
      <c r="B70" s="61" t="s">
        <v>140</v>
      </c>
      <c r="C70" s="62" t="s">
        <v>146</v>
      </c>
      <c r="D70" s="62"/>
      <c r="E70" s="37">
        <f t="shared" si="2"/>
        <v>0</v>
      </c>
    </row>
    <row r="71" spans="1:5" ht="60">
      <c r="A71" s="74" t="s">
        <v>50</v>
      </c>
      <c r="B71" s="61" t="s">
        <v>140</v>
      </c>
      <c r="C71" s="62" t="s">
        <v>146</v>
      </c>
      <c r="D71" s="62">
        <v>200</v>
      </c>
      <c r="E71" s="37">
        <v>0</v>
      </c>
    </row>
    <row r="74" spans="1:5">
      <c r="A74" s="1"/>
      <c r="B74" s="1"/>
      <c r="C74" s="1"/>
      <c r="D74" s="1"/>
      <c r="E74" s="1"/>
    </row>
    <row r="75" spans="1:5">
      <c r="A75" s="1" t="s">
        <v>37</v>
      </c>
      <c r="B75" s="1"/>
      <c r="C75" s="1"/>
      <c r="D75" s="7" t="s">
        <v>122</v>
      </c>
      <c r="E75" s="1"/>
    </row>
  </sheetData>
  <mergeCells count="17">
    <mergeCell ref="C6:E6"/>
    <mergeCell ref="C7:E7"/>
    <mergeCell ref="C8:E8"/>
    <mergeCell ref="A10:E10"/>
    <mergeCell ref="A13:E13"/>
    <mergeCell ref="A12:E12"/>
    <mergeCell ref="A11:E11"/>
    <mergeCell ref="C1:E1"/>
    <mergeCell ref="C2:E2"/>
    <mergeCell ref="C3:E3"/>
    <mergeCell ref="C4:E4"/>
    <mergeCell ref="C5:E5"/>
    <mergeCell ref="I51:P52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5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>
      <selection activeCell="B5" sqref="B5:D5"/>
    </sheetView>
  </sheetViews>
  <sheetFormatPr defaultRowHeight="15"/>
  <cols>
    <col min="1" max="1" width="49.5703125" customWidth="1"/>
    <col min="2" max="2" width="18.42578125" customWidth="1"/>
    <col min="4" max="4" width="26.85546875" customWidth="1"/>
  </cols>
  <sheetData>
    <row r="1" spans="1:5">
      <c r="B1" s="104" t="s">
        <v>130</v>
      </c>
      <c r="C1" s="104"/>
      <c r="D1" s="104"/>
    </row>
    <row r="2" spans="1:5">
      <c r="B2" s="104" t="s">
        <v>119</v>
      </c>
      <c r="C2" s="104"/>
      <c r="D2" s="104"/>
    </row>
    <row r="3" spans="1:5">
      <c r="B3" s="104" t="s">
        <v>34</v>
      </c>
      <c r="C3" s="104"/>
      <c r="D3" s="104"/>
    </row>
    <row r="4" spans="1:5">
      <c r="B4" s="104" t="s">
        <v>178</v>
      </c>
      <c r="C4" s="104"/>
      <c r="D4" s="104"/>
    </row>
    <row r="5" spans="1:5">
      <c r="B5" s="104" t="s">
        <v>120</v>
      </c>
      <c r="C5" s="104"/>
      <c r="D5" s="104"/>
    </row>
    <row r="6" spans="1:5">
      <c r="B6" s="104" t="s">
        <v>34</v>
      </c>
      <c r="C6" s="104"/>
      <c r="D6" s="104"/>
    </row>
    <row r="7" spans="1:5">
      <c r="B7" s="104" t="s">
        <v>151</v>
      </c>
      <c r="C7" s="104"/>
      <c r="D7" s="104"/>
    </row>
    <row r="8" spans="1:5">
      <c r="B8" s="104" t="s">
        <v>163</v>
      </c>
      <c r="C8" s="104"/>
      <c r="D8" s="104"/>
    </row>
    <row r="9" spans="1:5">
      <c r="B9" s="3"/>
      <c r="C9" s="3"/>
      <c r="D9" s="3"/>
    </row>
    <row r="10" spans="1:5" ht="15.75">
      <c r="A10" s="101" t="s">
        <v>123</v>
      </c>
      <c r="B10" s="101"/>
      <c r="C10" s="101"/>
      <c r="D10" s="101"/>
      <c r="E10" s="36"/>
    </row>
    <row r="11" spans="1:5" ht="15.75">
      <c r="A11" s="101" t="s">
        <v>162</v>
      </c>
      <c r="B11" s="101"/>
      <c r="C11" s="101"/>
      <c r="D11" s="101"/>
      <c r="E11" s="101"/>
    </row>
    <row r="12" spans="1:5" ht="15.75">
      <c r="A12" s="101" t="s">
        <v>94</v>
      </c>
      <c r="B12" s="101"/>
      <c r="C12" s="101"/>
      <c r="D12" s="101"/>
      <c r="E12" s="36"/>
    </row>
    <row r="13" spans="1:5" ht="15.75">
      <c r="A13" s="101" t="s">
        <v>93</v>
      </c>
      <c r="B13" s="101"/>
      <c r="C13" s="101"/>
      <c r="D13" s="101"/>
      <c r="E13" s="36"/>
    </row>
    <row r="14" spans="1:5">
      <c r="A14" s="2"/>
      <c r="B14" s="2"/>
      <c r="C14" s="2"/>
      <c r="D14" s="2"/>
      <c r="E14" s="2"/>
    </row>
    <row r="15" spans="1:5">
      <c r="D15" s="71" t="s">
        <v>36</v>
      </c>
    </row>
    <row r="16" spans="1:5">
      <c r="A16" s="102" t="s">
        <v>1</v>
      </c>
      <c r="B16" s="102" t="s">
        <v>41</v>
      </c>
      <c r="C16" s="102" t="s">
        <v>42</v>
      </c>
      <c r="D16" s="66" t="s">
        <v>2</v>
      </c>
    </row>
    <row r="17" spans="1:4">
      <c r="A17" s="102"/>
      <c r="B17" s="102"/>
      <c r="C17" s="102"/>
      <c r="D17" s="79" t="s">
        <v>132</v>
      </c>
    </row>
    <row r="18" spans="1:4">
      <c r="A18" s="56" t="s">
        <v>3</v>
      </c>
      <c r="B18" s="55"/>
      <c r="C18" s="55"/>
      <c r="D18" s="57">
        <f>D19+D38</f>
        <v>3425.7999999999997</v>
      </c>
    </row>
    <row r="19" spans="1:4" ht="75" customHeight="1">
      <c r="A19" s="58" t="s">
        <v>170</v>
      </c>
      <c r="B19" s="64" t="s">
        <v>80</v>
      </c>
      <c r="C19" s="62"/>
      <c r="D19" s="57">
        <f>D20+D24+D28+D36</f>
        <v>1604.5</v>
      </c>
    </row>
    <row r="20" spans="1:4" ht="41.25" customHeight="1">
      <c r="A20" s="60" t="s">
        <v>109</v>
      </c>
      <c r="B20" s="62" t="s">
        <v>116</v>
      </c>
      <c r="C20" s="62"/>
      <c r="D20" s="37">
        <f>D21</f>
        <v>100</v>
      </c>
    </row>
    <row r="21" spans="1:4" ht="37.5" customHeight="1">
      <c r="A21" s="63" t="s">
        <v>108</v>
      </c>
      <c r="B21" s="62" t="s">
        <v>117</v>
      </c>
      <c r="C21" s="62"/>
      <c r="D21" s="37">
        <f>D22</f>
        <v>100</v>
      </c>
    </row>
    <row r="22" spans="1:4" ht="113.25" customHeight="1">
      <c r="A22" s="75" t="s">
        <v>145</v>
      </c>
      <c r="B22" s="62" t="s">
        <v>115</v>
      </c>
      <c r="C22" s="62"/>
      <c r="D22" s="37">
        <f>D23</f>
        <v>100</v>
      </c>
    </row>
    <row r="23" spans="1:4" ht="33" customHeight="1">
      <c r="A23" s="60" t="s">
        <v>50</v>
      </c>
      <c r="B23" s="62" t="s">
        <v>115</v>
      </c>
      <c r="C23" s="62">
        <v>200</v>
      </c>
      <c r="D23" s="37">
        <f>'прил 5'!E46</f>
        <v>100</v>
      </c>
    </row>
    <row r="24" spans="1:4" ht="16.5" customHeight="1">
      <c r="A24" s="67" t="s">
        <v>81</v>
      </c>
      <c r="B24" s="62" t="s">
        <v>62</v>
      </c>
      <c r="C24" s="62"/>
      <c r="D24" s="37">
        <f>D25</f>
        <v>300</v>
      </c>
    </row>
    <row r="25" spans="1:4" ht="33.75" customHeight="1">
      <c r="A25" s="67" t="s">
        <v>63</v>
      </c>
      <c r="B25" s="62" t="s">
        <v>64</v>
      </c>
      <c r="C25" s="62"/>
      <c r="D25" s="37">
        <f>D26</f>
        <v>300</v>
      </c>
    </row>
    <row r="26" spans="1:4" ht="98.25" customHeight="1">
      <c r="A26" s="75" t="s">
        <v>145</v>
      </c>
      <c r="B26" s="62" t="s">
        <v>65</v>
      </c>
      <c r="C26" s="62"/>
      <c r="D26" s="37">
        <f>D27</f>
        <v>300</v>
      </c>
    </row>
    <row r="27" spans="1:4" ht="31.5" customHeight="1">
      <c r="A27" s="67" t="s">
        <v>74</v>
      </c>
      <c r="B27" s="62" t="s">
        <v>65</v>
      </c>
      <c r="C27" s="62">
        <v>200</v>
      </c>
      <c r="D27" s="37">
        <f>'прил 5'!E53</f>
        <v>300</v>
      </c>
    </row>
    <row r="28" spans="1:4" ht="32.25" customHeight="1">
      <c r="A28" s="67" t="s">
        <v>68</v>
      </c>
      <c r="B28" s="62" t="s">
        <v>69</v>
      </c>
      <c r="C28" s="62"/>
      <c r="D28" s="37">
        <f>D29</f>
        <v>1204.5</v>
      </c>
    </row>
    <row r="29" spans="1:4" ht="35.25" customHeight="1">
      <c r="A29" s="67" t="s">
        <v>82</v>
      </c>
      <c r="B29" s="62" t="s">
        <v>71</v>
      </c>
      <c r="C29" s="62"/>
      <c r="D29" s="37">
        <f>D30+D34</f>
        <v>1204.5</v>
      </c>
    </row>
    <row r="30" spans="1:4" ht="33.75" customHeight="1">
      <c r="A30" s="67" t="s">
        <v>83</v>
      </c>
      <c r="B30" s="62" t="s">
        <v>73</v>
      </c>
      <c r="C30" s="62"/>
      <c r="D30" s="37">
        <f>D32+D33+D31</f>
        <v>1104.5</v>
      </c>
    </row>
    <row r="31" spans="1:4" ht="33.75" customHeight="1">
      <c r="A31" s="86" t="s">
        <v>47</v>
      </c>
      <c r="B31" s="87" t="s">
        <v>73</v>
      </c>
      <c r="C31" s="87">
        <v>100</v>
      </c>
      <c r="D31" s="37">
        <f>'прил 5'!E60</f>
        <v>222.7</v>
      </c>
    </row>
    <row r="32" spans="1:4" ht="30">
      <c r="A32" s="67" t="s">
        <v>74</v>
      </c>
      <c r="B32" s="62" t="s">
        <v>73</v>
      </c>
      <c r="C32" s="62">
        <v>200</v>
      </c>
      <c r="D32" s="37">
        <f>'прил 5'!E61</f>
        <v>879.7</v>
      </c>
    </row>
    <row r="33" spans="1:4">
      <c r="A33" s="60" t="s">
        <v>51</v>
      </c>
      <c r="B33" s="62" t="s">
        <v>73</v>
      </c>
      <c r="C33" s="62">
        <v>800</v>
      </c>
      <c r="D33" s="37">
        <v>2.1</v>
      </c>
    </row>
    <row r="34" spans="1:4" ht="111.75" customHeight="1">
      <c r="A34" s="75" t="s">
        <v>145</v>
      </c>
      <c r="B34" s="62" t="s">
        <v>75</v>
      </c>
      <c r="C34" s="68"/>
      <c r="D34" s="37">
        <f>D35</f>
        <v>100</v>
      </c>
    </row>
    <row r="35" spans="1:4" ht="30">
      <c r="A35" s="67" t="s">
        <v>74</v>
      </c>
      <c r="B35" s="62" t="s">
        <v>75</v>
      </c>
      <c r="C35" s="62">
        <v>200</v>
      </c>
      <c r="D35" s="37">
        <f>'прил 5'!E64</f>
        <v>100</v>
      </c>
    </row>
    <row r="36" spans="1:4" ht="96.75" customHeight="1">
      <c r="A36" s="75" t="s">
        <v>145</v>
      </c>
      <c r="B36" s="62" t="s">
        <v>146</v>
      </c>
      <c r="C36" s="68"/>
      <c r="D36" s="37">
        <f>D37</f>
        <v>0</v>
      </c>
    </row>
    <row r="37" spans="1:4" ht="30">
      <c r="A37" s="74" t="s">
        <v>50</v>
      </c>
      <c r="B37" s="62" t="s">
        <v>146</v>
      </c>
      <c r="C37" s="62">
        <v>200</v>
      </c>
      <c r="D37" s="37">
        <f>'прил 5'!E71</f>
        <v>0</v>
      </c>
    </row>
    <row r="38" spans="1:4" ht="32.25" customHeight="1">
      <c r="A38" s="60" t="s">
        <v>168</v>
      </c>
      <c r="B38" s="64" t="s">
        <v>157</v>
      </c>
      <c r="C38" s="64"/>
      <c r="D38" s="57">
        <f>D39+D41+D45+D47</f>
        <v>1821.2999999999997</v>
      </c>
    </row>
    <row r="39" spans="1:4">
      <c r="A39" s="67" t="s">
        <v>95</v>
      </c>
      <c r="B39" s="62" t="s">
        <v>158</v>
      </c>
      <c r="C39" s="62"/>
      <c r="D39" s="37">
        <f>D40</f>
        <v>636</v>
      </c>
    </row>
    <row r="40" spans="1:4" ht="83.25" customHeight="1">
      <c r="A40" s="67" t="s">
        <v>47</v>
      </c>
      <c r="B40" s="62" t="s">
        <v>158</v>
      </c>
      <c r="C40" s="62">
        <v>100</v>
      </c>
      <c r="D40" s="37">
        <f>'прил 5'!E23</f>
        <v>636</v>
      </c>
    </row>
    <row r="41" spans="1:4" ht="31.5" customHeight="1">
      <c r="A41" s="67" t="s">
        <v>49</v>
      </c>
      <c r="B41" s="62" t="s">
        <v>161</v>
      </c>
      <c r="C41" s="62"/>
      <c r="D41" s="37">
        <f>D42+D43+D44</f>
        <v>1072.1999999999998</v>
      </c>
    </row>
    <row r="42" spans="1:4" ht="75">
      <c r="A42" s="67" t="s">
        <v>47</v>
      </c>
      <c r="B42" s="62" t="s">
        <v>159</v>
      </c>
      <c r="C42" s="62">
        <v>100</v>
      </c>
      <c r="D42" s="37">
        <f>'прил 5'!E27</f>
        <v>511.4</v>
      </c>
    </row>
    <row r="43" spans="1:4" ht="30">
      <c r="A43" s="67" t="s">
        <v>74</v>
      </c>
      <c r="B43" s="62" t="s">
        <v>159</v>
      </c>
      <c r="C43" s="62">
        <v>200</v>
      </c>
      <c r="D43" s="37">
        <f>'прил 5'!E28</f>
        <v>528.70000000000005</v>
      </c>
    </row>
    <row r="44" spans="1:4">
      <c r="A44" s="67" t="s">
        <v>51</v>
      </c>
      <c r="B44" s="62" t="s">
        <v>159</v>
      </c>
      <c r="C44" s="62">
        <v>800</v>
      </c>
      <c r="D44" s="37">
        <f>'прил 5'!E29</f>
        <v>32.1</v>
      </c>
    </row>
    <row r="45" spans="1:4">
      <c r="A45" s="67" t="s">
        <v>53</v>
      </c>
      <c r="B45" s="62" t="s">
        <v>54</v>
      </c>
      <c r="C45" s="62"/>
      <c r="D45" s="37">
        <f>D46</f>
        <v>10</v>
      </c>
    </row>
    <row r="46" spans="1:4" ht="29.25" customHeight="1">
      <c r="A46" s="67" t="s">
        <v>51</v>
      </c>
      <c r="B46" s="62" t="s">
        <v>54</v>
      </c>
      <c r="C46" s="62">
        <v>800</v>
      </c>
      <c r="D46" s="37">
        <f>'прил 5'!E33</f>
        <v>10</v>
      </c>
    </row>
    <row r="47" spans="1:4" ht="60">
      <c r="A47" s="67" t="s">
        <v>57</v>
      </c>
      <c r="B47" s="62" t="s">
        <v>160</v>
      </c>
      <c r="C47" s="62"/>
      <c r="D47" s="37">
        <f>D48+D49</f>
        <v>103.1</v>
      </c>
    </row>
    <row r="48" spans="1:4" ht="75">
      <c r="A48" s="67" t="s">
        <v>47</v>
      </c>
      <c r="B48" s="62" t="s">
        <v>160</v>
      </c>
      <c r="C48" s="62">
        <v>100</v>
      </c>
      <c r="D48" s="37">
        <f>'прил 5'!E38</f>
        <v>90.6</v>
      </c>
    </row>
    <row r="49" spans="1:4" ht="30">
      <c r="A49" s="67" t="s">
        <v>74</v>
      </c>
      <c r="B49" s="62" t="s">
        <v>160</v>
      </c>
      <c r="C49" s="62">
        <v>200</v>
      </c>
      <c r="D49" s="37">
        <f>'прил 5'!E39</f>
        <v>12.5</v>
      </c>
    </row>
    <row r="50" spans="1:4" ht="15.75">
      <c r="A50" s="4"/>
    </row>
    <row r="51" spans="1:4" ht="15.75">
      <c r="A51" s="4"/>
    </row>
    <row r="52" spans="1:4">
      <c r="A52" s="8" t="s">
        <v>37</v>
      </c>
      <c r="B52" s="1"/>
      <c r="C52" s="1"/>
      <c r="D52" s="105" t="s">
        <v>122</v>
      </c>
    </row>
  </sheetData>
  <mergeCells count="15">
    <mergeCell ref="B6:D6"/>
    <mergeCell ref="B7:D7"/>
    <mergeCell ref="B8:D8"/>
    <mergeCell ref="A11:E11"/>
    <mergeCell ref="B1:D1"/>
    <mergeCell ref="B2:D2"/>
    <mergeCell ref="B3:D3"/>
    <mergeCell ref="B4:D4"/>
    <mergeCell ref="B5:D5"/>
    <mergeCell ref="A10:D10"/>
    <mergeCell ref="A12:D12"/>
    <mergeCell ref="A13:D13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75" zoomScaleNormal="75" workbookViewId="0">
      <selection activeCell="A10" sqref="A10:E10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30.5703125" customWidth="1"/>
  </cols>
  <sheetData>
    <row r="1" spans="1:5">
      <c r="C1" s="104" t="s">
        <v>125</v>
      </c>
      <c r="D1" s="104"/>
      <c r="E1" s="104"/>
    </row>
    <row r="2" spans="1:5">
      <c r="C2" s="104" t="s">
        <v>119</v>
      </c>
      <c r="D2" s="104"/>
      <c r="E2" s="104"/>
    </row>
    <row r="3" spans="1:5">
      <c r="C3" s="104" t="s">
        <v>34</v>
      </c>
      <c r="D3" s="104"/>
      <c r="E3" s="104"/>
    </row>
    <row r="4" spans="1:5">
      <c r="C4" s="104" t="s">
        <v>176</v>
      </c>
      <c r="D4" s="104"/>
      <c r="E4" s="104"/>
    </row>
    <row r="5" spans="1:5">
      <c r="C5" s="104" t="s">
        <v>120</v>
      </c>
      <c r="D5" s="104"/>
      <c r="E5" s="104"/>
    </row>
    <row r="6" spans="1:5">
      <c r="C6" s="104" t="s">
        <v>34</v>
      </c>
      <c r="D6" s="104"/>
      <c r="E6" s="104"/>
    </row>
    <row r="7" spans="1:5">
      <c r="C7" s="104" t="s">
        <v>151</v>
      </c>
      <c r="D7" s="104"/>
      <c r="E7" s="104"/>
    </row>
    <row r="8" spans="1:5">
      <c r="C8" s="104" t="s">
        <v>164</v>
      </c>
      <c r="D8" s="104"/>
      <c r="E8" s="104"/>
    </row>
    <row r="10" spans="1:5" ht="15.75">
      <c r="A10" s="101" t="s">
        <v>126</v>
      </c>
      <c r="B10" s="101"/>
      <c r="C10" s="101"/>
      <c r="D10" s="101"/>
      <c r="E10" s="101"/>
    </row>
    <row r="11" spans="1:5" ht="15.75">
      <c r="A11" s="101" t="s">
        <v>165</v>
      </c>
      <c r="B11" s="101"/>
      <c r="C11" s="101"/>
      <c r="D11" s="101"/>
      <c r="E11" s="101"/>
    </row>
    <row r="13" spans="1:5">
      <c r="E13" s="71" t="s">
        <v>36</v>
      </c>
    </row>
    <row r="14" spans="1:5">
      <c r="A14" s="102" t="s">
        <v>1</v>
      </c>
      <c r="B14" s="103" t="s">
        <v>87</v>
      </c>
      <c r="C14" s="103" t="s">
        <v>41</v>
      </c>
      <c r="D14" s="103" t="s">
        <v>42</v>
      </c>
      <c r="E14" s="66" t="s">
        <v>2</v>
      </c>
    </row>
    <row r="15" spans="1:5">
      <c r="A15" s="102"/>
      <c r="B15" s="103"/>
      <c r="C15" s="103"/>
      <c r="D15" s="103"/>
      <c r="E15" s="70" t="s">
        <v>132</v>
      </c>
    </row>
    <row r="16" spans="1:5">
      <c r="A16" s="69" t="s">
        <v>3</v>
      </c>
      <c r="B16" s="69"/>
      <c r="C16" s="66"/>
      <c r="D16" s="66"/>
      <c r="E16" s="57">
        <f>E17</f>
        <v>3425.7999999999997</v>
      </c>
    </row>
    <row r="17" spans="1:5" ht="66.75" customHeight="1">
      <c r="A17" s="58" t="s">
        <v>124</v>
      </c>
      <c r="B17" s="56">
        <v>791</v>
      </c>
      <c r="C17" s="55"/>
      <c r="D17" s="55"/>
      <c r="E17" s="57">
        <f>E18+E37</f>
        <v>3425.7999999999997</v>
      </c>
    </row>
    <row r="18" spans="1:5" ht="75.75" customHeight="1">
      <c r="A18" s="58" t="s">
        <v>170</v>
      </c>
      <c r="B18" s="56">
        <v>791</v>
      </c>
      <c r="C18" s="56" t="s">
        <v>88</v>
      </c>
      <c r="D18" s="56"/>
      <c r="E18" s="57">
        <f>E19+E23+E27+E35</f>
        <v>1604.5</v>
      </c>
    </row>
    <row r="19" spans="1:5" ht="34.5" customHeight="1">
      <c r="A19" s="60" t="s">
        <v>109</v>
      </c>
      <c r="B19" s="55">
        <v>791</v>
      </c>
      <c r="C19" s="62" t="s">
        <v>116</v>
      </c>
      <c r="D19" s="56"/>
      <c r="E19" s="37">
        <f>E20</f>
        <v>100</v>
      </c>
    </row>
    <row r="20" spans="1:5" ht="34.5" customHeight="1">
      <c r="A20" s="63" t="s">
        <v>108</v>
      </c>
      <c r="B20" s="55">
        <v>791</v>
      </c>
      <c r="C20" s="62" t="s">
        <v>117</v>
      </c>
      <c r="D20" s="56"/>
      <c r="E20" s="37">
        <f>E21</f>
        <v>100</v>
      </c>
    </row>
    <row r="21" spans="1:5" ht="120" customHeight="1">
      <c r="A21" s="75" t="s">
        <v>145</v>
      </c>
      <c r="B21" s="55">
        <v>791</v>
      </c>
      <c r="C21" s="62" t="s">
        <v>115</v>
      </c>
      <c r="D21" s="56"/>
      <c r="E21" s="37">
        <f>E22</f>
        <v>100</v>
      </c>
    </row>
    <row r="22" spans="1:5" ht="39.75" customHeight="1">
      <c r="A22" s="60" t="s">
        <v>50</v>
      </c>
      <c r="B22" s="55">
        <v>791</v>
      </c>
      <c r="C22" s="62" t="s">
        <v>115</v>
      </c>
      <c r="D22" s="55">
        <v>200</v>
      </c>
      <c r="E22" s="37">
        <f>'прил 7'!D23</f>
        <v>100</v>
      </c>
    </row>
    <row r="23" spans="1:5" ht="18.75" customHeight="1">
      <c r="A23" s="67" t="s">
        <v>81</v>
      </c>
      <c r="B23" s="55">
        <v>791</v>
      </c>
      <c r="C23" s="55" t="s">
        <v>62</v>
      </c>
      <c r="D23" s="56"/>
      <c r="E23" s="37">
        <f>E24</f>
        <v>300</v>
      </c>
    </row>
    <row r="24" spans="1:5" ht="33" customHeight="1">
      <c r="A24" s="67" t="s">
        <v>63</v>
      </c>
      <c r="B24" s="55">
        <v>791</v>
      </c>
      <c r="C24" s="55" t="s">
        <v>64</v>
      </c>
      <c r="D24" s="56"/>
      <c r="E24" s="37">
        <f>E25</f>
        <v>300</v>
      </c>
    </row>
    <row r="25" spans="1:5" ht="106.5" customHeight="1">
      <c r="A25" s="75" t="s">
        <v>145</v>
      </c>
      <c r="B25" s="55">
        <v>791</v>
      </c>
      <c r="C25" s="62" t="s">
        <v>65</v>
      </c>
      <c r="D25" s="62"/>
      <c r="E25" s="37">
        <f>E26</f>
        <v>300</v>
      </c>
    </row>
    <row r="26" spans="1:5" ht="30.75" customHeight="1">
      <c r="A26" s="67" t="s">
        <v>74</v>
      </c>
      <c r="B26" s="55">
        <v>791</v>
      </c>
      <c r="C26" s="62" t="s">
        <v>65</v>
      </c>
      <c r="D26" s="62">
        <v>200</v>
      </c>
      <c r="E26" s="37">
        <f>'прил 7'!D27</f>
        <v>300</v>
      </c>
    </row>
    <row r="27" spans="1:5" ht="30.75" customHeight="1">
      <c r="A27" s="67" t="s">
        <v>68</v>
      </c>
      <c r="B27" s="55">
        <v>791</v>
      </c>
      <c r="C27" s="62" t="s">
        <v>69</v>
      </c>
      <c r="D27" s="62"/>
      <c r="E27" s="37">
        <f>E28</f>
        <v>1204.5</v>
      </c>
    </row>
    <row r="28" spans="1:5" ht="32.25" customHeight="1">
      <c r="A28" s="67" t="s">
        <v>82</v>
      </c>
      <c r="B28" s="55">
        <v>791</v>
      </c>
      <c r="C28" s="62" t="s">
        <v>71</v>
      </c>
      <c r="D28" s="62"/>
      <c r="E28" s="37">
        <f>E29+E33</f>
        <v>1204.5</v>
      </c>
    </row>
    <row r="29" spans="1:5" ht="30" customHeight="1">
      <c r="A29" s="67" t="s">
        <v>83</v>
      </c>
      <c r="B29" s="55">
        <v>791</v>
      </c>
      <c r="C29" s="62" t="s">
        <v>73</v>
      </c>
      <c r="D29" s="62"/>
      <c r="E29" s="37">
        <f>E31+E32+E30</f>
        <v>1104.5</v>
      </c>
    </row>
    <row r="30" spans="1:5" ht="30" customHeight="1">
      <c r="A30" s="86" t="s">
        <v>47</v>
      </c>
      <c r="B30" s="88">
        <v>791</v>
      </c>
      <c r="C30" s="87" t="s">
        <v>73</v>
      </c>
      <c r="D30" s="87">
        <v>100</v>
      </c>
      <c r="E30" s="89">
        <f>'прил 7'!D31</f>
        <v>222.7</v>
      </c>
    </row>
    <row r="31" spans="1:5" ht="31.5" customHeight="1">
      <c r="A31" s="67" t="s">
        <v>74</v>
      </c>
      <c r="B31" s="55">
        <v>791</v>
      </c>
      <c r="C31" s="62" t="s">
        <v>73</v>
      </c>
      <c r="D31" s="62">
        <v>200</v>
      </c>
      <c r="E31" s="37">
        <f>'прил 7'!D32</f>
        <v>879.7</v>
      </c>
    </row>
    <row r="32" spans="1:5" ht="31.5" customHeight="1">
      <c r="A32" s="60" t="s">
        <v>51</v>
      </c>
      <c r="B32" s="72">
        <v>791</v>
      </c>
      <c r="C32" s="62" t="s">
        <v>73</v>
      </c>
      <c r="D32" s="62">
        <v>800</v>
      </c>
      <c r="E32" s="37">
        <v>2.1</v>
      </c>
    </row>
    <row r="33" spans="1:5" ht="72.75" customHeight="1">
      <c r="A33" s="75" t="s">
        <v>145</v>
      </c>
      <c r="B33" s="55">
        <v>791</v>
      </c>
      <c r="C33" s="62" t="s">
        <v>75</v>
      </c>
      <c r="D33" s="62"/>
      <c r="E33" s="37">
        <f>E34</f>
        <v>100</v>
      </c>
    </row>
    <row r="34" spans="1:5" ht="32.25" customHeight="1">
      <c r="A34" s="67" t="s">
        <v>74</v>
      </c>
      <c r="B34" s="55">
        <v>791</v>
      </c>
      <c r="C34" s="62" t="s">
        <v>75</v>
      </c>
      <c r="D34" s="62">
        <v>200</v>
      </c>
      <c r="E34" s="37">
        <f>'прил 7'!D35</f>
        <v>100</v>
      </c>
    </row>
    <row r="35" spans="1:5" ht="108.75" customHeight="1">
      <c r="A35" s="75" t="s">
        <v>145</v>
      </c>
      <c r="B35" s="56">
        <v>791</v>
      </c>
      <c r="C35" s="64" t="s">
        <v>146</v>
      </c>
      <c r="D35" s="76"/>
      <c r="E35" s="57">
        <f>E36</f>
        <v>0</v>
      </c>
    </row>
    <row r="36" spans="1:5" ht="32.25" customHeight="1">
      <c r="A36" s="74" t="s">
        <v>50</v>
      </c>
      <c r="B36" s="72">
        <v>791</v>
      </c>
      <c r="C36" s="62" t="s">
        <v>146</v>
      </c>
      <c r="D36" s="62">
        <v>200</v>
      </c>
      <c r="E36" s="37">
        <f>'прил 7'!D37</f>
        <v>0</v>
      </c>
    </row>
    <row r="37" spans="1:5" ht="60.75" customHeight="1">
      <c r="A37" s="60" t="s">
        <v>168</v>
      </c>
      <c r="B37" s="56">
        <v>791</v>
      </c>
      <c r="C37" s="64" t="s">
        <v>157</v>
      </c>
      <c r="D37" s="64"/>
      <c r="E37" s="57">
        <f>E38+E40+E44+E46</f>
        <v>1821.2999999999997</v>
      </c>
    </row>
    <row r="38" spans="1:5" ht="30" customHeight="1">
      <c r="A38" s="67" t="s">
        <v>95</v>
      </c>
      <c r="B38" s="55">
        <v>791</v>
      </c>
      <c r="C38" s="62" t="s">
        <v>158</v>
      </c>
      <c r="D38" s="62"/>
      <c r="E38" s="37">
        <f>E39</f>
        <v>636</v>
      </c>
    </row>
    <row r="39" spans="1:5" ht="79.5" customHeight="1">
      <c r="A39" s="67" t="s">
        <v>47</v>
      </c>
      <c r="B39" s="55">
        <v>791</v>
      </c>
      <c r="C39" s="62" t="s">
        <v>158</v>
      </c>
      <c r="D39" s="62">
        <v>100</v>
      </c>
      <c r="E39" s="37">
        <f>'прил 7'!D40</f>
        <v>636</v>
      </c>
    </row>
    <row r="40" spans="1:5">
      <c r="A40" s="67" t="s">
        <v>49</v>
      </c>
      <c r="B40" s="55">
        <v>791</v>
      </c>
      <c r="C40" s="62" t="s">
        <v>161</v>
      </c>
      <c r="D40" s="62"/>
      <c r="E40" s="37">
        <f>E41+E42+E43</f>
        <v>1072.1999999999998</v>
      </c>
    </row>
    <row r="41" spans="1:5" ht="78" customHeight="1">
      <c r="A41" s="67" t="s">
        <v>47</v>
      </c>
      <c r="B41" s="55">
        <v>791</v>
      </c>
      <c r="C41" s="62" t="s">
        <v>159</v>
      </c>
      <c r="D41" s="62">
        <v>100</v>
      </c>
      <c r="E41" s="37">
        <f>'прил 7'!D42</f>
        <v>511.4</v>
      </c>
    </row>
    <row r="42" spans="1:5" ht="27" customHeight="1">
      <c r="A42" s="60" t="s">
        <v>74</v>
      </c>
      <c r="B42" s="55">
        <v>791</v>
      </c>
      <c r="C42" s="62" t="s">
        <v>159</v>
      </c>
      <c r="D42" s="62">
        <v>200</v>
      </c>
      <c r="E42" s="37">
        <f>'прил 7'!D43</f>
        <v>528.70000000000005</v>
      </c>
    </row>
    <row r="43" spans="1:5" ht="22.5" customHeight="1">
      <c r="A43" s="67" t="s">
        <v>51</v>
      </c>
      <c r="B43" s="55">
        <v>791</v>
      </c>
      <c r="C43" s="62" t="s">
        <v>159</v>
      </c>
      <c r="D43" s="62">
        <v>800</v>
      </c>
      <c r="E43" s="37">
        <f>'прил 7'!D44</f>
        <v>32.1</v>
      </c>
    </row>
    <row r="44" spans="1:5" ht="20.25" customHeight="1">
      <c r="A44" s="67" t="s">
        <v>53</v>
      </c>
      <c r="B44" s="55">
        <v>791</v>
      </c>
      <c r="C44" s="62" t="s">
        <v>54</v>
      </c>
      <c r="D44" s="62"/>
      <c r="E44" s="37">
        <f>E45</f>
        <v>10</v>
      </c>
    </row>
    <row r="45" spans="1:5" ht="21" customHeight="1">
      <c r="A45" s="67" t="s">
        <v>51</v>
      </c>
      <c r="B45" s="55">
        <v>791</v>
      </c>
      <c r="C45" s="62" t="s">
        <v>54</v>
      </c>
      <c r="D45" s="62">
        <v>800</v>
      </c>
      <c r="E45" s="37">
        <f>'прил 7'!D46</f>
        <v>10</v>
      </c>
    </row>
    <row r="46" spans="1:5" ht="65.25" customHeight="1">
      <c r="A46" s="67" t="s">
        <v>57</v>
      </c>
      <c r="B46" s="55">
        <v>791</v>
      </c>
      <c r="C46" s="62" t="s">
        <v>160</v>
      </c>
      <c r="D46" s="62"/>
      <c r="E46" s="37">
        <f>E47+E48</f>
        <v>103.1</v>
      </c>
    </row>
    <row r="47" spans="1:5" ht="84" customHeight="1">
      <c r="A47" s="67" t="s">
        <v>47</v>
      </c>
      <c r="B47" s="55">
        <v>791</v>
      </c>
      <c r="C47" s="62" t="str">
        <f>C46</f>
        <v>49 0 01 51180</v>
      </c>
      <c r="D47" s="62">
        <v>100</v>
      </c>
      <c r="E47" s="37">
        <f>'прил 7'!D48</f>
        <v>90.6</v>
      </c>
    </row>
    <row r="48" spans="1:5" ht="30" customHeight="1">
      <c r="A48" s="67" t="s">
        <v>74</v>
      </c>
      <c r="B48" s="55">
        <v>791</v>
      </c>
      <c r="C48" s="62" t="str">
        <f>C47</f>
        <v>49 0 01 51180</v>
      </c>
      <c r="D48" s="62">
        <v>200</v>
      </c>
      <c r="E48" s="37">
        <f>'прил 7'!D49</f>
        <v>12.5</v>
      </c>
    </row>
    <row r="49" spans="1:5" ht="15.75">
      <c r="A49" s="4"/>
    </row>
    <row r="50" spans="1:5" ht="15.75">
      <c r="A50" s="4"/>
    </row>
    <row r="51" spans="1:5">
      <c r="A51" s="8" t="s">
        <v>37</v>
      </c>
      <c r="B51" s="1"/>
      <c r="C51" s="1"/>
      <c r="D51" s="1"/>
      <c r="E51" s="105" t="s">
        <v>122</v>
      </c>
    </row>
  </sheetData>
  <mergeCells count="14">
    <mergeCell ref="A14:A15"/>
    <mergeCell ref="B14:B15"/>
    <mergeCell ref="C14:C15"/>
    <mergeCell ref="D14:D15"/>
    <mergeCell ref="A11:E11"/>
    <mergeCell ref="C6:E6"/>
    <mergeCell ref="C7:E7"/>
    <mergeCell ref="C8:E8"/>
    <mergeCell ref="A10:E10"/>
    <mergeCell ref="C1:E1"/>
    <mergeCell ref="C2:E2"/>
    <mergeCell ref="C3:E3"/>
    <mergeCell ref="C4:E4"/>
    <mergeCell ref="C5:E5"/>
  </mergeCells>
  <pageMargins left="0.9055118110236221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topLeftCell="A61" workbookViewId="0">
      <selection activeCell="C1" sqref="C1:F1"/>
    </sheetView>
  </sheetViews>
  <sheetFormatPr defaultRowHeight="15"/>
  <cols>
    <col min="1" max="1" width="32.28515625" customWidth="1"/>
    <col min="3" max="3" width="19" customWidth="1"/>
    <col min="5" max="5" width="20.28515625" customWidth="1"/>
    <col min="6" max="6" width="21.85546875" customWidth="1"/>
  </cols>
  <sheetData>
    <row r="1" spans="1:6">
      <c r="C1" s="104" t="s">
        <v>129</v>
      </c>
      <c r="D1" s="104"/>
      <c r="E1" s="104"/>
      <c r="F1" s="104"/>
    </row>
    <row r="2" spans="1:6">
      <c r="C2" s="104" t="s">
        <v>119</v>
      </c>
      <c r="D2" s="104"/>
      <c r="E2" s="104"/>
      <c r="F2" s="104"/>
    </row>
    <row r="3" spans="1:6">
      <c r="C3" s="104" t="s">
        <v>34</v>
      </c>
      <c r="D3" s="104"/>
      <c r="E3" s="104"/>
      <c r="F3" s="104"/>
    </row>
    <row r="4" spans="1:6">
      <c r="C4" s="104" t="s">
        <v>179</v>
      </c>
      <c r="D4" s="104"/>
      <c r="E4" s="104"/>
      <c r="F4" s="104"/>
    </row>
    <row r="5" spans="1:6">
      <c r="C5" s="104" t="s">
        <v>120</v>
      </c>
      <c r="D5" s="104"/>
      <c r="E5" s="104"/>
      <c r="F5" s="104"/>
    </row>
    <row r="6" spans="1:6" ht="15.75" customHeight="1">
      <c r="C6" s="104" t="s">
        <v>34</v>
      </c>
      <c r="D6" s="104"/>
      <c r="E6" s="104"/>
      <c r="F6" s="104"/>
    </row>
    <row r="7" spans="1:6">
      <c r="C7" s="104" t="s">
        <v>151</v>
      </c>
      <c r="D7" s="104"/>
      <c r="E7" s="104"/>
      <c r="F7" s="104"/>
    </row>
    <row r="8" spans="1:6">
      <c r="C8" s="104" t="s">
        <v>163</v>
      </c>
      <c r="D8" s="104"/>
      <c r="E8" s="104"/>
      <c r="F8" s="104"/>
    </row>
    <row r="10" spans="1:6" ht="15.75">
      <c r="A10" s="100" t="s">
        <v>123</v>
      </c>
      <c r="B10" s="100"/>
      <c r="C10" s="100"/>
      <c r="D10" s="100"/>
      <c r="E10" s="100"/>
      <c r="F10" s="100"/>
    </row>
    <row r="11" spans="1:6" ht="15.75">
      <c r="A11" s="101" t="s">
        <v>166</v>
      </c>
      <c r="B11" s="101"/>
      <c r="C11" s="101"/>
      <c r="D11" s="101"/>
      <c r="E11" s="101"/>
      <c r="F11" s="101"/>
    </row>
    <row r="12" spans="1:6" ht="15.75">
      <c r="A12" s="101" t="s">
        <v>85</v>
      </c>
      <c r="B12" s="101"/>
      <c r="C12" s="101"/>
      <c r="D12" s="101"/>
      <c r="E12" s="101"/>
      <c r="F12" s="101"/>
    </row>
    <row r="13" spans="1:6" ht="15.75">
      <c r="A13" s="101" t="s">
        <v>84</v>
      </c>
      <c r="B13" s="101"/>
      <c r="C13" s="101"/>
      <c r="D13" s="101"/>
      <c r="E13" s="101"/>
      <c r="F13" s="101"/>
    </row>
    <row r="14" spans="1:6">
      <c r="A14" s="1"/>
      <c r="B14" s="1"/>
      <c r="C14" s="1"/>
      <c r="D14" s="1"/>
      <c r="E14" s="1"/>
      <c r="F14" s="1"/>
    </row>
    <row r="15" spans="1:6">
      <c r="F15" t="s">
        <v>36</v>
      </c>
    </row>
    <row r="16" spans="1:6">
      <c r="A16" s="99" t="s">
        <v>39</v>
      </c>
      <c r="B16" s="99" t="s">
        <v>40</v>
      </c>
      <c r="C16" s="99" t="s">
        <v>41</v>
      </c>
      <c r="D16" s="99" t="s">
        <v>42</v>
      </c>
      <c r="E16" s="99" t="s">
        <v>2</v>
      </c>
      <c r="F16" s="99"/>
    </row>
    <row r="17" spans="1:6">
      <c r="A17" s="99"/>
      <c r="B17" s="99"/>
      <c r="C17" s="99"/>
      <c r="D17" s="99"/>
      <c r="E17" s="80" t="s">
        <v>167</v>
      </c>
      <c r="F17" s="80" t="s">
        <v>155</v>
      </c>
    </row>
    <row r="18" spans="1:6">
      <c r="A18" s="56" t="s">
        <v>3</v>
      </c>
      <c r="B18" s="55"/>
      <c r="C18" s="55"/>
      <c r="D18" s="55"/>
      <c r="E18" s="57">
        <f>E19+E34+E40+E47+E54+E65</f>
        <v>3102.5</v>
      </c>
      <c r="F18" s="57">
        <f>F19+F34+F40+F47+F54+F65</f>
        <v>3221.5</v>
      </c>
    </row>
    <row r="19" spans="1:6" ht="34.5" customHeight="1">
      <c r="A19" s="58" t="s">
        <v>43</v>
      </c>
      <c r="B19" s="59" t="s">
        <v>96</v>
      </c>
      <c r="C19" s="55"/>
      <c r="D19" s="55"/>
      <c r="E19" s="57">
        <f t="shared" ref="E19:F19" si="0">E20+E24+E30</f>
        <v>1659</v>
      </c>
      <c r="F19" s="57">
        <f t="shared" si="0"/>
        <v>1675.3</v>
      </c>
    </row>
    <row r="20" spans="1:6" ht="59.25" customHeight="1">
      <c r="A20" s="60" t="s">
        <v>44</v>
      </c>
      <c r="B20" s="61" t="s">
        <v>97</v>
      </c>
      <c r="C20" s="55"/>
      <c r="D20" s="55"/>
      <c r="E20" s="37">
        <f t="shared" ref="E20:F22" si="1">E21</f>
        <v>626</v>
      </c>
      <c r="F20" s="37">
        <f t="shared" si="1"/>
        <v>626</v>
      </c>
    </row>
    <row r="21" spans="1:6" ht="119.25" customHeight="1">
      <c r="A21" s="60" t="s">
        <v>168</v>
      </c>
      <c r="B21" s="61" t="s">
        <v>97</v>
      </c>
      <c r="C21" s="62" t="s">
        <v>157</v>
      </c>
      <c r="D21" s="62"/>
      <c r="E21" s="37">
        <f t="shared" si="1"/>
        <v>626</v>
      </c>
      <c r="F21" s="37">
        <f t="shared" si="1"/>
        <v>626</v>
      </c>
    </row>
    <row r="22" spans="1:6" ht="20.25" customHeight="1">
      <c r="A22" s="60" t="s">
        <v>95</v>
      </c>
      <c r="B22" s="61" t="s">
        <v>97</v>
      </c>
      <c r="C22" s="62" t="s">
        <v>158</v>
      </c>
      <c r="D22" s="62"/>
      <c r="E22" s="37">
        <f t="shared" si="1"/>
        <v>626</v>
      </c>
      <c r="F22" s="37">
        <f t="shared" si="1"/>
        <v>626</v>
      </c>
    </row>
    <row r="23" spans="1:6" ht="118.5" customHeight="1">
      <c r="A23" s="60" t="s">
        <v>47</v>
      </c>
      <c r="B23" s="61" t="s">
        <v>97</v>
      </c>
      <c r="C23" s="62" t="s">
        <v>158</v>
      </c>
      <c r="D23" s="62">
        <v>100</v>
      </c>
      <c r="E23" s="37">
        <v>626</v>
      </c>
      <c r="F23" s="37">
        <v>626</v>
      </c>
    </row>
    <row r="24" spans="1:6" ht="94.5" customHeight="1">
      <c r="A24" s="60" t="s">
        <v>48</v>
      </c>
      <c r="B24" s="61" t="s">
        <v>98</v>
      </c>
      <c r="C24" s="62"/>
      <c r="D24" s="62"/>
      <c r="E24" s="37">
        <f t="shared" ref="E24:F25" si="2">E25</f>
        <v>1023</v>
      </c>
      <c r="F24" s="37">
        <f t="shared" si="2"/>
        <v>1039.3</v>
      </c>
    </row>
    <row r="25" spans="1:6" ht="18.75" customHeight="1">
      <c r="A25" s="60" t="s">
        <v>168</v>
      </c>
      <c r="B25" s="61" t="s">
        <v>98</v>
      </c>
      <c r="C25" s="62" t="s">
        <v>157</v>
      </c>
      <c r="D25" s="62"/>
      <c r="E25" s="37">
        <f t="shared" si="2"/>
        <v>1023</v>
      </c>
      <c r="F25" s="37">
        <f t="shared" si="2"/>
        <v>1039.3</v>
      </c>
    </row>
    <row r="26" spans="1:6" ht="30.75" customHeight="1">
      <c r="A26" s="60" t="s">
        <v>49</v>
      </c>
      <c r="B26" s="61" t="s">
        <v>98</v>
      </c>
      <c r="C26" s="62" t="s">
        <v>159</v>
      </c>
      <c r="D26" s="62"/>
      <c r="E26" s="37">
        <f t="shared" ref="E26:F26" si="3">E27+E28+E29</f>
        <v>1023</v>
      </c>
      <c r="F26" s="37">
        <f t="shared" si="3"/>
        <v>1039.3</v>
      </c>
    </row>
    <row r="27" spans="1:6" ht="122.25" customHeight="1">
      <c r="A27" s="60" t="s">
        <v>47</v>
      </c>
      <c r="B27" s="61" t="s">
        <v>98</v>
      </c>
      <c r="C27" s="62" t="s">
        <v>159</v>
      </c>
      <c r="D27" s="62">
        <v>100</v>
      </c>
      <c r="E27" s="37">
        <v>516.4</v>
      </c>
      <c r="F27" s="37">
        <v>516.4</v>
      </c>
    </row>
    <row r="28" spans="1:6" ht="47.25" customHeight="1">
      <c r="A28" s="60" t="s">
        <v>50</v>
      </c>
      <c r="B28" s="61" t="s">
        <v>98</v>
      </c>
      <c r="C28" s="62" t="s">
        <v>159</v>
      </c>
      <c r="D28" s="62">
        <v>200</v>
      </c>
      <c r="E28" s="37">
        <v>489.5</v>
      </c>
      <c r="F28" s="37">
        <v>505.8</v>
      </c>
    </row>
    <row r="29" spans="1:6">
      <c r="A29" s="60" t="s">
        <v>51</v>
      </c>
      <c r="B29" s="61" t="s">
        <v>98</v>
      </c>
      <c r="C29" s="62" t="s">
        <v>159</v>
      </c>
      <c r="D29" s="62">
        <v>800</v>
      </c>
      <c r="E29" s="37">
        <v>17.100000000000001</v>
      </c>
      <c r="F29" s="37">
        <v>17.100000000000001</v>
      </c>
    </row>
    <row r="30" spans="1:6">
      <c r="A30" s="60" t="s">
        <v>52</v>
      </c>
      <c r="B30" s="61" t="s">
        <v>99</v>
      </c>
      <c r="C30" s="62"/>
      <c r="D30" s="62"/>
      <c r="E30" s="37">
        <f t="shared" ref="E30:F32" si="4">E31</f>
        <v>10</v>
      </c>
      <c r="F30" s="37">
        <f t="shared" si="4"/>
        <v>10</v>
      </c>
    </row>
    <row r="31" spans="1:6">
      <c r="A31" s="63" t="s">
        <v>45</v>
      </c>
      <c r="B31" s="61" t="s">
        <v>99</v>
      </c>
      <c r="C31" s="62" t="s">
        <v>46</v>
      </c>
      <c r="D31" s="62"/>
      <c r="E31" s="37">
        <f t="shared" si="4"/>
        <v>10</v>
      </c>
      <c r="F31" s="37">
        <f t="shared" si="4"/>
        <v>10</v>
      </c>
    </row>
    <row r="32" spans="1:6" ht="30">
      <c r="A32" s="60" t="s">
        <v>53</v>
      </c>
      <c r="B32" s="61" t="s">
        <v>99</v>
      </c>
      <c r="C32" s="62" t="s">
        <v>54</v>
      </c>
      <c r="D32" s="62"/>
      <c r="E32" s="37">
        <f t="shared" si="4"/>
        <v>10</v>
      </c>
      <c r="F32" s="37">
        <f t="shared" si="4"/>
        <v>10</v>
      </c>
    </row>
    <row r="33" spans="1:6">
      <c r="A33" s="60" t="s">
        <v>51</v>
      </c>
      <c r="B33" s="61" t="s">
        <v>99</v>
      </c>
      <c r="C33" s="62" t="s">
        <v>54</v>
      </c>
      <c r="D33" s="62">
        <v>800</v>
      </c>
      <c r="E33" s="37">
        <v>10</v>
      </c>
      <c r="F33" s="37">
        <v>10</v>
      </c>
    </row>
    <row r="34" spans="1:6" ht="29.25">
      <c r="A34" s="58" t="s">
        <v>55</v>
      </c>
      <c r="B34" s="59" t="s">
        <v>100</v>
      </c>
      <c r="C34" s="55"/>
      <c r="D34" s="55"/>
      <c r="E34" s="57">
        <f t="shared" ref="E34:F36" si="5">E35</f>
        <v>103.6</v>
      </c>
      <c r="F34" s="57">
        <f t="shared" si="5"/>
        <v>108.4</v>
      </c>
    </row>
    <row r="35" spans="1:6" ht="30">
      <c r="A35" s="60" t="s">
        <v>56</v>
      </c>
      <c r="B35" s="61" t="s">
        <v>101</v>
      </c>
      <c r="C35" s="55"/>
      <c r="D35" s="55"/>
      <c r="E35" s="37">
        <f t="shared" si="5"/>
        <v>103.6</v>
      </c>
      <c r="F35" s="37">
        <f t="shared" si="5"/>
        <v>108.4</v>
      </c>
    </row>
    <row r="36" spans="1:6" ht="135">
      <c r="A36" s="60" t="s">
        <v>168</v>
      </c>
      <c r="B36" s="61" t="s">
        <v>101</v>
      </c>
      <c r="C36" s="80" t="s">
        <v>157</v>
      </c>
      <c r="D36" s="55"/>
      <c r="E36" s="37">
        <f t="shared" si="5"/>
        <v>103.6</v>
      </c>
      <c r="F36" s="37">
        <f t="shared" si="5"/>
        <v>108.4</v>
      </c>
    </row>
    <row r="37" spans="1:6" ht="75">
      <c r="A37" s="60" t="s">
        <v>57</v>
      </c>
      <c r="B37" s="61" t="s">
        <v>101</v>
      </c>
      <c r="C37" s="62" t="s">
        <v>160</v>
      </c>
      <c r="D37" s="62"/>
      <c r="E37" s="37">
        <f t="shared" ref="E37:F37" si="6">E38+E39</f>
        <v>103.6</v>
      </c>
      <c r="F37" s="37">
        <f t="shared" si="6"/>
        <v>108.4</v>
      </c>
    </row>
    <row r="38" spans="1:6" ht="123" customHeight="1">
      <c r="A38" s="60" t="s">
        <v>47</v>
      </c>
      <c r="B38" s="61" t="s">
        <v>101</v>
      </c>
      <c r="C38" s="62" t="s">
        <v>160</v>
      </c>
      <c r="D38" s="62">
        <v>100</v>
      </c>
      <c r="E38" s="37">
        <v>93.6</v>
      </c>
      <c r="F38" s="37">
        <v>98.4</v>
      </c>
    </row>
    <row r="39" spans="1:6" ht="41.25" customHeight="1">
      <c r="A39" s="60" t="s">
        <v>50</v>
      </c>
      <c r="B39" s="61" t="s">
        <v>101</v>
      </c>
      <c r="C39" s="62" t="s">
        <v>160</v>
      </c>
      <c r="D39" s="62">
        <v>200</v>
      </c>
      <c r="E39" s="37">
        <v>10</v>
      </c>
      <c r="F39" s="37">
        <v>10</v>
      </c>
    </row>
    <row r="40" spans="1:6" ht="57" customHeight="1">
      <c r="A40" s="58" t="s">
        <v>106</v>
      </c>
      <c r="B40" s="59" t="s">
        <v>110</v>
      </c>
      <c r="C40" s="62"/>
      <c r="D40" s="64"/>
      <c r="E40" s="57">
        <f t="shared" ref="E40:F45" si="7">E41</f>
        <v>0</v>
      </c>
      <c r="F40" s="57">
        <f t="shared" si="7"/>
        <v>0</v>
      </c>
    </row>
    <row r="41" spans="1:6" ht="41.25" customHeight="1">
      <c r="A41" s="60" t="s">
        <v>107</v>
      </c>
      <c r="B41" s="61" t="s">
        <v>111</v>
      </c>
      <c r="C41" s="62"/>
      <c r="D41" s="62"/>
      <c r="E41" s="37">
        <f t="shared" si="7"/>
        <v>0</v>
      </c>
      <c r="F41" s="37">
        <f t="shared" si="7"/>
        <v>0</v>
      </c>
    </row>
    <row r="42" spans="1:6" ht="119.25" customHeight="1">
      <c r="A42" s="60" t="s">
        <v>169</v>
      </c>
      <c r="B42" s="61" t="s">
        <v>111</v>
      </c>
      <c r="C42" s="62" t="s">
        <v>60</v>
      </c>
      <c r="D42" s="62"/>
      <c r="E42" s="37">
        <f t="shared" si="7"/>
        <v>0</v>
      </c>
      <c r="F42" s="37">
        <f t="shared" si="7"/>
        <v>0</v>
      </c>
    </row>
    <row r="43" spans="1:6" ht="39.75" customHeight="1">
      <c r="A43" s="60" t="s">
        <v>109</v>
      </c>
      <c r="B43" s="61" t="s">
        <v>111</v>
      </c>
      <c r="C43" s="62" t="s">
        <v>112</v>
      </c>
      <c r="D43" s="62"/>
      <c r="E43" s="37">
        <f t="shared" si="7"/>
        <v>0</v>
      </c>
      <c r="F43" s="37">
        <f t="shared" si="7"/>
        <v>0</v>
      </c>
    </row>
    <row r="44" spans="1:6" ht="78" customHeight="1">
      <c r="A44" s="65" t="s">
        <v>108</v>
      </c>
      <c r="B44" s="61" t="s">
        <v>111</v>
      </c>
      <c r="C44" s="62" t="s">
        <v>113</v>
      </c>
      <c r="D44" s="62"/>
      <c r="E44" s="37">
        <f t="shared" si="7"/>
        <v>0</v>
      </c>
      <c r="F44" s="37">
        <f t="shared" si="7"/>
        <v>0</v>
      </c>
    </row>
    <row r="45" spans="1:6" ht="146.25" customHeight="1">
      <c r="A45" s="75" t="s">
        <v>145</v>
      </c>
      <c r="B45" s="61" t="s">
        <v>111</v>
      </c>
      <c r="C45" s="62" t="s">
        <v>114</v>
      </c>
      <c r="D45" s="62"/>
      <c r="E45" s="37">
        <f t="shared" si="7"/>
        <v>0</v>
      </c>
      <c r="F45" s="37">
        <f t="shared" si="7"/>
        <v>0</v>
      </c>
    </row>
    <row r="46" spans="1:6" ht="51.75" customHeight="1">
      <c r="A46" s="60" t="s">
        <v>50</v>
      </c>
      <c r="B46" s="61" t="s">
        <v>111</v>
      </c>
      <c r="C46" s="62" t="s">
        <v>115</v>
      </c>
      <c r="D46" s="62">
        <v>200</v>
      </c>
      <c r="E46" s="37">
        <v>0</v>
      </c>
      <c r="F46" s="37">
        <v>0</v>
      </c>
    </row>
    <row r="47" spans="1:6" ht="29.25">
      <c r="A47" s="58" t="s">
        <v>58</v>
      </c>
      <c r="B47" s="59" t="s">
        <v>102</v>
      </c>
      <c r="C47" s="62"/>
      <c r="D47" s="62"/>
      <c r="E47" s="57">
        <f t="shared" ref="E47:F52" si="8">E48</f>
        <v>0</v>
      </c>
      <c r="F47" s="57">
        <f t="shared" si="8"/>
        <v>0</v>
      </c>
    </row>
    <row r="48" spans="1:6">
      <c r="A48" s="60" t="s">
        <v>59</v>
      </c>
      <c r="B48" s="59" t="s">
        <v>103</v>
      </c>
      <c r="C48" s="62"/>
      <c r="D48" s="62"/>
      <c r="E48" s="57">
        <f>E49</f>
        <v>0</v>
      </c>
      <c r="F48" s="57">
        <f>F49</f>
        <v>0</v>
      </c>
    </row>
    <row r="49" spans="1:17" ht="127.5" customHeight="1">
      <c r="A49" s="60" t="s">
        <v>147</v>
      </c>
      <c r="B49" s="59" t="s">
        <v>103</v>
      </c>
      <c r="C49" s="62" t="s">
        <v>60</v>
      </c>
      <c r="D49" s="62"/>
      <c r="E49" s="37">
        <f t="shared" si="8"/>
        <v>0</v>
      </c>
      <c r="F49" s="37">
        <f t="shared" si="8"/>
        <v>0</v>
      </c>
    </row>
    <row r="50" spans="1:17" ht="30">
      <c r="A50" s="60" t="s">
        <v>61</v>
      </c>
      <c r="B50" s="59" t="s">
        <v>103</v>
      </c>
      <c r="C50" s="62" t="s">
        <v>62</v>
      </c>
      <c r="D50" s="62"/>
      <c r="E50" s="37">
        <f t="shared" si="8"/>
        <v>0</v>
      </c>
      <c r="F50" s="37">
        <f t="shared" si="8"/>
        <v>0</v>
      </c>
    </row>
    <row r="51" spans="1:17" ht="45">
      <c r="A51" s="60" t="s">
        <v>63</v>
      </c>
      <c r="B51" s="59" t="s">
        <v>103</v>
      </c>
      <c r="C51" s="62" t="s">
        <v>64</v>
      </c>
      <c r="D51" s="62"/>
      <c r="E51" s="37">
        <f t="shared" si="8"/>
        <v>0</v>
      </c>
      <c r="F51" s="37">
        <f t="shared" si="8"/>
        <v>0</v>
      </c>
      <c r="J51" s="98"/>
      <c r="K51" s="98"/>
      <c r="L51" s="98"/>
      <c r="M51" s="98"/>
      <c r="N51" s="98"/>
      <c r="O51" s="98"/>
      <c r="P51" s="98"/>
      <c r="Q51" s="98"/>
    </row>
    <row r="52" spans="1:17" ht="138.75" customHeight="1">
      <c r="A52" s="75" t="s">
        <v>145</v>
      </c>
      <c r="B52" s="59" t="s">
        <v>103</v>
      </c>
      <c r="C52" s="62" t="s">
        <v>65</v>
      </c>
      <c r="D52" s="62"/>
      <c r="E52" s="37">
        <f t="shared" si="8"/>
        <v>0</v>
      </c>
      <c r="F52" s="37">
        <f t="shared" si="8"/>
        <v>0</v>
      </c>
      <c r="J52" s="98"/>
      <c r="K52" s="98"/>
      <c r="L52" s="98"/>
      <c r="M52" s="98"/>
      <c r="N52" s="98"/>
      <c r="O52" s="98"/>
      <c r="P52" s="98"/>
      <c r="Q52" s="98"/>
    </row>
    <row r="53" spans="1:17" ht="51" customHeight="1">
      <c r="A53" s="60" t="s">
        <v>50</v>
      </c>
      <c r="B53" s="59" t="s">
        <v>103</v>
      </c>
      <c r="C53" s="62" t="s">
        <v>65</v>
      </c>
      <c r="D53" s="62">
        <v>200</v>
      </c>
      <c r="E53" s="37">
        <v>0</v>
      </c>
      <c r="F53" s="37">
        <v>0</v>
      </c>
    </row>
    <row r="54" spans="1:17" ht="43.5">
      <c r="A54" s="58" t="s">
        <v>66</v>
      </c>
      <c r="B54" s="59" t="s">
        <v>104</v>
      </c>
      <c r="C54" s="55"/>
      <c r="D54" s="55"/>
      <c r="E54" s="57">
        <f>E55</f>
        <v>1264.8999999999999</v>
      </c>
      <c r="F54" s="57">
        <f>F55</f>
        <v>1282.0999999999999</v>
      </c>
    </row>
    <row r="55" spans="1:17">
      <c r="A55" s="60" t="s">
        <v>67</v>
      </c>
      <c r="B55" s="61" t="s">
        <v>105</v>
      </c>
      <c r="C55" s="55"/>
      <c r="D55" s="55"/>
      <c r="E55" s="57">
        <f t="shared" ref="E55:F57" si="9">E56</f>
        <v>1264.8999999999999</v>
      </c>
      <c r="F55" s="57">
        <f t="shared" si="9"/>
        <v>1282.0999999999999</v>
      </c>
    </row>
    <row r="56" spans="1:17" ht="102" customHeight="1">
      <c r="A56" s="60" t="s">
        <v>147</v>
      </c>
      <c r="B56" s="61" t="s">
        <v>105</v>
      </c>
      <c r="C56" s="55" t="s">
        <v>80</v>
      </c>
      <c r="D56" s="55"/>
      <c r="E56" s="57">
        <f t="shared" si="9"/>
        <v>1264.8999999999999</v>
      </c>
      <c r="F56" s="57">
        <f t="shared" si="9"/>
        <v>1282.0999999999999</v>
      </c>
    </row>
    <row r="57" spans="1:17" ht="30">
      <c r="A57" s="63" t="s">
        <v>68</v>
      </c>
      <c r="B57" s="61" t="s">
        <v>105</v>
      </c>
      <c r="C57" s="62" t="s">
        <v>69</v>
      </c>
      <c r="D57" s="62"/>
      <c r="E57" s="57">
        <f t="shared" si="9"/>
        <v>1264.8999999999999</v>
      </c>
      <c r="F57" s="57">
        <f t="shared" si="9"/>
        <v>1282.0999999999999</v>
      </c>
    </row>
    <row r="58" spans="1:17" ht="45">
      <c r="A58" s="60" t="s">
        <v>70</v>
      </c>
      <c r="B58" s="61" t="s">
        <v>105</v>
      </c>
      <c r="C58" s="62" t="s">
        <v>71</v>
      </c>
      <c r="D58" s="62"/>
      <c r="E58" s="57">
        <f>E59+E63</f>
        <v>1264.8999999999999</v>
      </c>
      <c r="F58" s="57">
        <f>F59+F63</f>
        <v>1282.0999999999999</v>
      </c>
    </row>
    <row r="59" spans="1:17" ht="30">
      <c r="A59" s="63" t="s">
        <v>72</v>
      </c>
      <c r="B59" s="61" t="s">
        <v>105</v>
      </c>
      <c r="C59" s="62" t="s">
        <v>73</v>
      </c>
      <c r="D59" s="62"/>
      <c r="E59" s="37">
        <f>E61+E62+E60</f>
        <v>1264.8999999999999</v>
      </c>
      <c r="F59" s="37">
        <f>F61+F62+F60</f>
        <v>1282.0999999999999</v>
      </c>
    </row>
    <row r="60" spans="1:17">
      <c r="A60" s="63"/>
      <c r="B60" s="61"/>
      <c r="C60" s="62"/>
      <c r="D60" s="62"/>
      <c r="E60" s="37">
        <v>222.7</v>
      </c>
      <c r="F60" s="37">
        <v>222.7</v>
      </c>
    </row>
    <row r="61" spans="1:17" ht="45">
      <c r="A61" s="60" t="s">
        <v>74</v>
      </c>
      <c r="B61" s="61" t="s">
        <v>105</v>
      </c>
      <c r="C61" s="62" t="s">
        <v>73</v>
      </c>
      <c r="D61" s="62">
        <v>200</v>
      </c>
      <c r="E61" s="37">
        <v>1040.0999999999999</v>
      </c>
      <c r="F61" s="37">
        <v>1057.3</v>
      </c>
    </row>
    <row r="62" spans="1:17">
      <c r="A62" s="60" t="s">
        <v>51</v>
      </c>
      <c r="B62" s="61" t="s">
        <v>105</v>
      </c>
      <c r="C62" s="62" t="s">
        <v>136</v>
      </c>
      <c r="D62" s="62">
        <v>800</v>
      </c>
      <c r="E62" s="37">
        <v>2.1</v>
      </c>
      <c r="F62" s="37">
        <v>2.1</v>
      </c>
    </row>
    <row r="63" spans="1:17" ht="152.25" customHeight="1">
      <c r="A63" s="75" t="s">
        <v>145</v>
      </c>
      <c r="B63" s="61" t="s">
        <v>105</v>
      </c>
      <c r="C63" s="62" t="s">
        <v>75</v>
      </c>
      <c r="D63" s="62"/>
      <c r="E63" s="37">
        <f t="shared" ref="E63:F63" si="10">E64</f>
        <v>0</v>
      </c>
      <c r="F63" s="37">
        <f t="shared" si="10"/>
        <v>0</v>
      </c>
    </row>
    <row r="64" spans="1:17" ht="45">
      <c r="A64" s="60" t="s">
        <v>74</v>
      </c>
      <c r="B64" s="61" t="s">
        <v>105</v>
      </c>
      <c r="C64" s="62" t="s">
        <v>75</v>
      </c>
      <c r="D64" s="62">
        <v>200</v>
      </c>
      <c r="E64" s="37">
        <v>0</v>
      </c>
      <c r="F64" s="37">
        <v>0</v>
      </c>
    </row>
    <row r="65" spans="1:6" ht="32.25" customHeight="1">
      <c r="A65" s="58" t="s">
        <v>76</v>
      </c>
      <c r="B65" s="61">
        <v>9900</v>
      </c>
      <c r="C65" s="62"/>
      <c r="D65" s="62"/>
      <c r="E65" s="37">
        <f t="shared" ref="E65:F68" si="11">E66</f>
        <v>75</v>
      </c>
      <c r="F65" s="37">
        <f t="shared" si="11"/>
        <v>155.69999999999999</v>
      </c>
    </row>
    <row r="66" spans="1:6">
      <c r="A66" s="63" t="s">
        <v>77</v>
      </c>
      <c r="B66" s="61">
        <v>9999</v>
      </c>
      <c r="C66" s="62"/>
      <c r="D66" s="62"/>
      <c r="E66" s="37">
        <f t="shared" si="11"/>
        <v>75</v>
      </c>
      <c r="F66" s="37">
        <f t="shared" si="11"/>
        <v>155.69999999999999</v>
      </c>
    </row>
    <row r="67" spans="1:6">
      <c r="A67" s="60" t="s">
        <v>45</v>
      </c>
      <c r="B67" s="61">
        <v>9999</v>
      </c>
      <c r="C67" s="62" t="s">
        <v>46</v>
      </c>
      <c r="D67" s="62"/>
      <c r="E67" s="37">
        <f t="shared" si="11"/>
        <v>75</v>
      </c>
      <c r="F67" s="37">
        <f t="shared" si="11"/>
        <v>155.69999999999999</v>
      </c>
    </row>
    <row r="68" spans="1:6">
      <c r="A68" s="60" t="s">
        <v>77</v>
      </c>
      <c r="B68" s="61">
        <v>9999</v>
      </c>
      <c r="C68" s="62" t="s">
        <v>78</v>
      </c>
      <c r="D68" s="62"/>
      <c r="E68" s="37">
        <f t="shared" si="11"/>
        <v>75</v>
      </c>
      <c r="F68" s="37">
        <f t="shared" si="11"/>
        <v>155.69999999999999</v>
      </c>
    </row>
    <row r="69" spans="1:6">
      <c r="A69" s="60" t="s">
        <v>79</v>
      </c>
      <c r="B69" s="61">
        <v>9999</v>
      </c>
      <c r="C69" s="62" t="s">
        <v>78</v>
      </c>
      <c r="D69" s="62">
        <v>900</v>
      </c>
      <c r="E69" s="37">
        <v>75</v>
      </c>
      <c r="F69" s="37">
        <v>155.69999999999999</v>
      </c>
    </row>
    <row r="72" spans="1:6">
      <c r="A72" s="1"/>
      <c r="B72" s="1"/>
      <c r="C72" s="1"/>
      <c r="D72" s="1"/>
    </row>
    <row r="73" spans="1:6">
      <c r="A73" s="1" t="s">
        <v>37</v>
      </c>
      <c r="B73" s="1"/>
      <c r="C73" s="1"/>
      <c r="D73" s="7" t="s">
        <v>122</v>
      </c>
    </row>
  </sheetData>
  <mergeCells count="18">
    <mergeCell ref="J51:Q52"/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  <mergeCell ref="C6:F6"/>
    <mergeCell ref="C1:F1"/>
    <mergeCell ref="C2:F2"/>
    <mergeCell ref="C3:F3"/>
    <mergeCell ref="C4:F4"/>
    <mergeCell ref="C5:F5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2" fitToHeight="0" orientation="portrait" verticalDpi="180" r:id="rId1"/>
  <colBreaks count="1" manualBreakCount="1">
    <brk id="7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opLeftCell="A31" workbookViewId="0">
      <selection activeCell="B7" sqref="B7:E7"/>
    </sheetView>
  </sheetViews>
  <sheetFormatPr defaultRowHeight="15"/>
  <cols>
    <col min="1" max="1" width="49.5703125" customWidth="1"/>
    <col min="2" max="2" width="18.42578125" customWidth="1"/>
    <col min="4" max="4" width="15.7109375" customWidth="1"/>
    <col min="5" max="5" width="15.85546875" customWidth="1"/>
  </cols>
  <sheetData>
    <row r="1" spans="1:6">
      <c r="B1" s="104" t="s">
        <v>128</v>
      </c>
      <c r="C1" s="104"/>
      <c r="D1" s="104"/>
      <c r="E1" s="104"/>
    </row>
    <row r="2" spans="1:6">
      <c r="B2" s="104" t="s">
        <v>119</v>
      </c>
      <c r="C2" s="104"/>
      <c r="D2" s="104"/>
      <c r="E2" s="104"/>
    </row>
    <row r="3" spans="1:6">
      <c r="B3" s="104" t="s">
        <v>34</v>
      </c>
      <c r="C3" s="104"/>
      <c r="D3" s="104"/>
      <c r="E3" s="104"/>
    </row>
    <row r="4" spans="1:6">
      <c r="B4" s="104" t="s">
        <v>177</v>
      </c>
      <c r="C4" s="104"/>
      <c r="D4" s="104"/>
      <c r="E4" s="104"/>
    </row>
    <row r="5" spans="1:6">
      <c r="B5" s="104" t="s">
        <v>120</v>
      </c>
      <c r="C5" s="104"/>
      <c r="D5" s="104"/>
      <c r="E5" s="104"/>
    </row>
    <row r="6" spans="1:6">
      <c r="B6" s="104" t="s">
        <v>34</v>
      </c>
      <c r="C6" s="104"/>
      <c r="D6" s="104"/>
      <c r="E6" s="104"/>
    </row>
    <row r="7" spans="1:6">
      <c r="B7" s="104" t="s">
        <v>151</v>
      </c>
      <c r="C7" s="104"/>
      <c r="D7" s="104"/>
      <c r="E7" s="104"/>
    </row>
    <row r="8" spans="1:6">
      <c r="B8" s="104" t="s">
        <v>152</v>
      </c>
      <c r="C8" s="104"/>
      <c r="D8" s="104"/>
      <c r="E8" s="104"/>
    </row>
    <row r="9" spans="1:6">
      <c r="B9" s="53"/>
      <c r="C9" s="53"/>
      <c r="D9" s="53"/>
      <c r="E9" s="53"/>
    </row>
    <row r="10" spans="1:6" ht="15.75">
      <c r="A10" s="101" t="s">
        <v>123</v>
      </c>
      <c r="B10" s="101"/>
      <c r="C10" s="101"/>
      <c r="D10" s="101"/>
      <c r="E10" s="101"/>
      <c r="F10" s="54"/>
    </row>
    <row r="11" spans="1:6" ht="15.75">
      <c r="A11" s="101" t="s">
        <v>172</v>
      </c>
      <c r="B11" s="101"/>
      <c r="C11" s="101"/>
      <c r="D11" s="101"/>
      <c r="E11" s="101"/>
      <c r="F11" s="101"/>
    </row>
    <row r="12" spans="1:6" ht="15.75">
      <c r="A12" s="101" t="s">
        <v>94</v>
      </c>
      <c r="B12" s="101"/>
      <c r="C12" s="101"/>
      <c r="D12" s="101"/>
      <c r="E12" s="101"/>
      <c r="F12" s="54"/>
    </row>
    <row r="13" spans="1:6" ht="15.75">
      <c r="A13" s="101" t="s">
        <v>93</v>
      </c>
      <c r="B13" s="101"/>
      <c r="C13" s="101"/>
      <c r="D13" s="101"/>
      <c r="E13" s="101"/>
      <c r="F13" s="54"/>
    </row>
    <row r="14" spans="1:6">
      <c r="A14" s="2"/>
      <c r="B14" s="2"/>
      <c r="C14" s="2"/>
      <c r="D14" s="2"/>
      <c r="E14" s="2"/>
      <c r="F14" s="2"/>
    </row>
    <row r="15" spans="1:6">
      <c r="E15" t="s">
        <v>36</v>
      </c>
    </row>
    <row r="16" spans="1:6">
      <c r="A16" s="102" t="s">
        <v>1</v>
      </c>
      <c r="B16" s="102" t="s">
        <v>41</v>
      </c>
      <c r="C16" s="102" t="s">
        <v>42</v>
      </c>
      <c r="D16" s="102" t="s">
        <v>2</v>
      </c>
      <c r="E16" s="102"/>
    </row>
    <row r="17" spans="1:5">
      <c r="A17" s="102"/>
      <c r="B17" s="102"/>
      <c r="C17" s="102"/>
      <c r="D17" s="81" t="s">
        <v>135</v>
      </c>
      <c r="E17" s="81" t="s">
        <v>155</v>
      </c>
    </row>
    <row r="18" spans="1:5">
      <c r="A18" s="56" t="s">
        <v>3</v>
      </c>
      <c r="B18" s="55"/>
      <c r="C18" s="55"/>
      <c r="D18" s="57">
        <f>D19+D36</f>
        <v>3102.5</v>
      </c>
      <c r="E18" s="57">
        <f>E19+E36</f>
        <v>3221.5</v>
      </c>
    </row>
    <row r="19" spans="1:5" ht="75" customHeight="1">
      <c r="A19" s="58" t="s">
        <v>170</v>
      </c>
      <c r="B19" s="64" t="s">
        <v>80</v>
      </c>
      <c r="C19" s="62"/>
      <c r="D19" s="57">
        <f t="shared" ref="D19:E19" si="0">D20+D24+D28</f>
        <v>1264.8999999999999</v>
      </c>
      <c r="E19" s="57">
        <f t="shared" si="0"/>
        <v>1282.0999999999999</v>
      </c>
    </row>
    <row r="20" spans="1:5" ht="41.25" customHeight="1">
      <c r="A20" s="60" t="s">
        <v>109</v>
      </c>
      <c r="B20" s="62" t="s">
        <v>116</v>
      </c>
      <c r="C20" s="62"/>
      <c r="D20" s="37">
        <f t="shared" ref="D20:E21" si="1">D21</f>
        <v>0</v>
      </c>
      <c r="E20" s="37">
        <f t="shared" si="1"/>
        <v>0</v>
      </c>
    </row>
    <row r="21" spans="1:5" ht="37.5" customHeight="1">
      <c r="A21" s="63" t="s">
        <v>108</v>
      </c>
      <c r="B21" s="62" t="s">
        <v>117</v>
      </c>
      <c r="C21" s="62"/>
      <c r="D21" s="37">
        <f t="shared" si="1"/>
        <v>0</v>
      </c>
      <c r="E21" s="37">
        <f t="shared" si="1"/>
        <v>0</v>
      </c>
    </row>
    <row r="22" spans="1:5" ht="92.25" customHeight="1">
      <c r="A22" s="75" t="s">
        <v>145</v>
      </c>
      <c r="B22" s="62" t="s">
        <v>115</v>
      </c>
      <c r="C22" s="62"/>
      <c r="D22" s="37">
        <f>D23</f>
        <v>0</v>
      </c>
      <c r="E22" s="37">
        <f>E23</f>
        <v>0</v>
      </c>
    </row>
    <row r="23" spans="1:5" ht="33" customHeight="1">
      <c r="A23" s="60" t="s">
        <v>50</v>
      </c>
      <c r="B23" s="62" t="s">
        <v>115</v>
      </c>
      <c r="C23" s="62">
        <v>200</v>
      </c>
      <c r="D23" s="37">
        <f>'прил 6'!E46</f>
        <v>0</v>
      </c>
      <c r="E23" s="37">
        <f>'прил 6'!F46</f>
        <v>0</v>
      </c>
    </row>
    <row r="24" spans="1:5" ht="16.5" customHeight="1">
      <c r="A24" s="67" t="s">
        <v>81</v>
      </c>
      <c r="B24" s="62" t="s">
        <v>62</v>
      </c>
      <c r="C24" s="62"/>
      <c r="D24" s="37">
        <f t="shared" ref="D24:E26" si="2">D25</f>
        <v>0</v>
      </c>
      <c r="E24" s="37">
        <f t="shared" si="2"/>
        <v>0</v>
      </c>
    </row>
    <row r="25" spans="1:5" ht="33.75" customHeight="1">
      <c r="A25" s="67" t="s">
        <v>63</v>
      </c>
      <c r="B25" s="62" t="s">
        <v>64</v>
      </c>
      <c r="C25" s="62"/>
      <c r="D25" s="37">
        <f t="shared" si="2"/>
        <v>0</v>
      </c>
      <c r="E25" s="37">
        <f t="shared" si="2"/>
        <v>0</v>
      </c>
    </row>
    <row r="26" spans="1:5" ht="93.75" customHeight="1">
      <c r="A26" s="75" t="s">
        <v>145</v>
      </c>
      <c r="B26" s="62" t="s">
        <v>65</v>
      </c>
      <c r="C26" s="62"/>
      <c r="D26" s="37">
        <f t="shared" si="2"/>
        <v>0</v>
      </c>
      <c r="E26" s="37">
        <f t="shared" si="2"/>
        <v>0</v>
      </c>
    </row>
    <row r="27" spans="1:5" ht="31.5" customHeight="1">
      <c r="A27" s="67" t="s">
        <v>74</v>
      </c>
      <c r="B27" s="62" t="s">
        <v>65</v>
      </c>
      <c r="C27" s="62">
        <v>200</v>
      </c>
      <c r="D27" s="37">
        <f>'прил 6'!E53</f>
        <v>0</v>
      </c>
      <c r="E27" s="37">
        <f>'прил 6'!F53</f>
        <v>0</v>
      </c>
    </row>
    <row r="28" spans="1:5" ht="32.25" customHeight="1">
      <c r="A28" s="67" t="s">
        <v>68</v>
      </c>
      <c r="B28" s="62" t="s">
        <v>69</v>
      </c>
      <c r="C28" s="62"/>
      <c r="D28" s="37">
        <f t="shared" ref="D28:E28" si="3">D29</f>
        <v>1264.8999999999999</v>
      </c>
      <c r="E28" s="37">
        <f t="shared" si="3"/>
        <v>1282.0999999999999</v>
      </c>
    </row>
    <row r="29" spans="1:5" ht="35.25" customHeight="1">
      <c r="A29" s="67" t="s">
        <v>82</v>
      </c>
      <c r="B29" s="62" t="s">
        <v>71</v>
      </c>
      <c r="C29" s="62"/>
      <c r="D29" s="37">
        <f>D30+D34</f>
        <v>1264.8999999999999</v>
      </c>
      <c r="E29" s="37">
        <f>E30+E34</f>
        <v>1282.0999999999999</v>
      </c>
    </row>
    <row r="30" spans="1:5" ht="33.75" customHeight="1">
      <c r="A30" s="67" t="s">
        <v>83</v>
      </c>
      <c r="B30" s="62" t="s">
        <v>73</v>
      </c>
      <c r="C30" s="62"/>
      <c r="D30" s="37">
        <f>D32+D33+D31</f>
        <v>1264.8999999999999</v>
      </c>
      <c r="E30" s="37">
        <f>E32+E33+E31</f>
        <v>1282.0999999999999</v>
      </c>
    </row>
    <row r="31" spans="1:5" ht="75">
      <c r="A31" s="86" t="s">
        <v>47</v>
      </c>
      <c r="B31" s="87" t="s">
        <v>73</v>
      </c>
      <c r="C31" s="87">
        <v>100</v>
      </c>
      <c r="D31" s="37">
        <f>'прил 6'!E60</f>
        <v>222.7</v>
      </c>
      <c r="E31" s="37">
        <f>'прил 6'!F60</f>
        <v>222.7</v>
      </c>
    </row>
    <row r="32" spans="1:5" ht="30">
      <c r="A32" s="67" t="s">
        <v>74</v>
      </c>
      <c r="B32" s="62" t="s">
        <v>73</v>
      </c>
      <c r="C32" s="62">
        <v>200</v>
      </c>
      <c r="D32" s="37">
        <f>'прил 6'!E61</f>
        <v>1040.0999999999999</v>
      </c>
      <c r="E32" s="37">
        <f>'прил 6'!F61</f>
        <v>1057.3</v>
      </c>
    </row>
    <row r="33" spans="1:5">
      <c r="A33" s="60" t="s">
        <v>51</v>
      </c>
      <c r="B33" s="62" t="s">
        <v>136</v>
      </c>
      <c r="C33" s="62">
        <v>800</v>
      </c>
      <c r="D33" s="37">
        <v>2.1</v>
      </c>
      <c r="E33" s="37">
        <v>2.1</v>
      </c>
    </row>
    <row r="34" spans="1:5" ht="96" customHeight="1">
      <c r="A34" s="75" t="s">
        <v>145</v>
      </c>
      <c r="B34" s="62" t="s">
        <v>75</v>
      </c>
      <c r="C34" s="68"/>
      <c r="D34" s="57">
        <f t="shared" ref="D34:E34" si="4">D35</f>
        <v>0</v>
      </c>
      <c r="E34" s="57">
        <f t="shared" si="4"/>
        <v>0</v>
      </c>
    </row>
    <row r="35" spans="1:5" ht="30">
      <c r="A35" s="67" t="s">
        <v>74</v>
      </c>
      <c r="B35" s="62" t="s">
        <v>75</v>
      </c>
      <c r="C35" s="62">
        <v>200</v>
      </c>
      <c r="D35" s="37">
        <f>'прил 6'!E64</f>
        <v>0</v>
      </c>
      <c r="E35" s="37">
        <f>'прил 6'!F64</f>
        <v>0</v>
      </c>
    </row>
    <row r="36" spans="1:5" ht="75">
      <c r="A36" s="60" t="s">
        <v>168</v>
      </c>
      <c r="B36" s="64" t="s">
        <v>157</v>
      </c>
      <c r="C36" s="64"/>
      <c r="D36" s="57">
        <f>D37+D39+D43+D45+D48</f>
        <v>1837.6</v>
      </c>
      <c r="E36" s="57">
        <f>E37+E39+E43+E45+E48</f>
        <v>1939.4</v>
      </c>
    </row>
    <row r="37" spans="1:5">
      <c r="A37" s="67" t="s">
        <v>95</v>
      </c>
      <c r="B37" s="62" t="s">
        <v>158</v>
      </c>
      <c r="C37" s="62"/>
      <c r="D37" s="37">
        <f t="shared" ref="D37:E37" si="5">D38</f>
        <v>626</v>
      </c>
      <c r="E37" s="37">
        <f t="shared" si="5"/>
        <v>626</v>
      </c>
    </row>
    <row r="38" spans="1:5" ht="84" customHeight="1">
      <c r="A38" s="67" t="s">
        <v>47</v>
      </c>
      <c r="B38" s="62" t="s">
        <v>158</v>
      </c>
      <c r="C38" s="62">
        <v>100</v>
      </c>
      <c r="D38" s="37">
        <f>'прил 6'!E23</f>
        <v>626</v>
      </c>
      <c r="E38" s="37">
        <f>'прил 6'!F23</f>
        <v>626</v>
      </c>
    </row>
    <row r="39" spans="1:5">
      <c r="A39" s="67" t="s">
        <v>49</v>
      </c>
      <c r="B39" s="62" t="s">
        <v>159</v>
      </c>
      <c r="C39" s="62"/>
      <c r="D39" s="37">
        <f t="shared" ref="D39:E39" si="6">D40+D41+D42</f>
        <v>1023</v>
      </c>
      <c r="E39" s="37">
        <f t="shared" si="6"/>
        <v>1039.3</v>
      </c>
    </row>
    <row r="40" spans="1:5" ht="83.25" customHeight="1">
      <c r="A40" s="67" t="s">
        <v>47</v>
      </c>
      <c r="B40" s="62" t="s">
        <v>159</v>
      </c>
      <c r="C40" s="62">
        <v>100</v>
      </c>
      <c r="D40" s="37">
        <f>'прил 6'!E27</f>
        <v>516.4</v>
      </c>
      <c r="E40" s="37">
        <f>'прил 6'!F27</f>
        <v>516.4</v>
      </c>
    </row>
    <row r="41" spans="1:5" ht="31.5" customHeight="1">
      <c r="A41" s="67" t="s">
        <v>74</v>
      </c>
      <c r="B41" s="62" t="s">
        <v>159</v>
      </c>
      <c r="C41" s="62">
        <v>200</v>
      </c>
      <c r="D41" s="37">
        <f>'прил 6'!E28</f>
        <v>489.5</v>
      </c>
      <c r="E41" s="37">
        <f>'прил 6'!F28</f>
        <v>505.8</v>
      </c>
    </row>
    <row r="42" spans="1:5">
      <c r="A42" s="67" t="s">
        <v>51</v>
      </c>
      <c r="B42" s="62" t="s">
        <v>159</v>
      </c>
      <c r="C42" s="62">
        <v>800</v>
      </c>
      <c r="D42" s="37">
        <f>'прил 6'!E29</f>
        <v>17.100000000000001</v>
      </c>
      <c r="E42" s="37">
        <f>'прил 6'!F29</f>
        <v>17.100000000000001</v>
      </c>
    </row>
    <row r="43" spans="1:5">
      <c r="A43" s="67" t="s">
        <v>53</v>
      </c>
      <c r="B43" s="62" t="s">
        <v>54</v>
      </c>
      <c r="C43" s="62"/>
      <c r="D43" s="37">
        <f t="shared" ref="D43:E43" si="7">D44</f>
        <v>10</v>
      </c>
      <c r="E43" s="37">
        <f t="shared" si="7"/>
        <v>10</v>
      </c>
    </row>
    <row r="44" spans="1:5">
      <c r="A44" s="67" t="s">
        <v>51</v>
      </c>
      <c r="B44" s="62" t="s">
        <v>54</v>
      </c>
      <c r="C44" s="62">
        <v>800</v>
      </c>
      <c r="D44" s="37">
        <f>'прил 6'!E33</f>
        <v>10</v>
      </c>
      <c r="E44" s="37">
        <f>'прил 6'!F33</f>
        <v>10</v>
      </c>
    </row>
    <row r="45" spans="1:5" ht="60">
      <c r="A45" s="67" t="s">
        <v>57</v>
      </c>
      <c r="B45" s="62" t="s">
        <v>160</v>
      </c>
      <c r="C45" s="62"/>
      <c r="D45" s="37">
        <f t="shared" ref="D45" si="8">D46+D47</f>
        <v>103.6</v>
      </c>
      <c r="E45" s="37">
        <f t="shared" ref="E45" si="9">E46+E47</f>
        <v>108.4</v>
      </c>
    </row>
    <row r="46" spans="1:5" ht="79.5" customHeight="1">
      <c r="A46" s="67" t="s">
        <v>47</v>
      </c>
      <c r="B46" s="62" t="s">
        <v>160</v>
      </c>
      <c r="C46" s="62">
        <v>100</v>
      </c>
      <c r="D46" s="37">
        <f>'прил 6'!E38</f>
        <v>93.6</v>
      </c>
      <c r="E46" s="37">
        <f>'прил 6'!F38</f>
        <v>98.4</v>
      </c>
    </row>
    <row r="47" spans="1:5" ht="30">
      <c r="A47" s="67" t="s">
        <v>74</v>
      </c>
      <c r="B47" s="62" t="s">
        <v>160</v>
      </c>
      <c r="C47" s="62">
        <v>200</v>
      </c>
      <c r="D47" s="37">
        <f>'прил 6'!E39</f>
        <v>10</v>
      </c>
      <c r="E47" s="37">
        <f>'прил 6'!F39</f>
        <v>10</v>
      </c>
    </row>
    <row r="48" spans="1:5">
      <c r="A48" s="67" t="s">
        <v>77</v>
      </c>
      <c r="B48" s="62" t="s">
        <v>78</v>
      </c>
      <c r="C48" s="62"/>
      <c r="D48" s="37">
        <f t="shared" ref="D48:E48" si="10">D49</f>
        <v>75</v>
      </c>
      <c r="E48" s="37">
        <f t="shared" si="10"/>
        <v>155.69999999999999</v>
      </c>
    </row>
    <row r="49" spans="1:5">
      <c r="A49" s="60" t="s">
        <v>79</v>
      </c>
      <c r="B49" s="62" t="s">
        <v>78</v>
      </c>
      <c r="C49" s="62">
        <v>900</v>
      </c>
      <c r="D49" s="37">
        <f>'прил 6'!E69</f>
        <v>75</v>
      </c>
      <c r="E49" s="37">
        <f>'прил 6'!F69</f>
        <v>155.69999999999999</v>
      </c>
    </row>
    <row r="50" spans="1:5" ht="15.75">
      <c r="A50" s="4"/>
    </row>
    <row r="51" spans="1:5" ht="15.75">
      <c r="A51" s="4"/>
    </row>
    <row r="52" spans="1:5">
      <c r="A52" s="53" t="s">
        <v>37</v>
      </c>
      <c r="B52" s="1"/>
      <c r="C52" s="1"/>
    </row>
  </sheetData>
  <mergeCells count="16">
    <mergeCell ref="A16:A17"/>
    <mergeCell ref="B16:B17"/>
    <mergeCell ref="C16:C17"/>
    <mergeCell ref="D16:E16"/>
    <mergeCell ref="B7:E7"/>
    <mergeCell ref="B8:E8"/>
    <mergeCell ref="A10:E10"/>
    <mergeCell ref="A11:F11"/>
    <mergeCell ref="A12:E12"/>
    <mergeCell ref="A13:E13"/>
    <mergeCell ref="B6:E6"/>
    <mergeCell ref="B1:E1"/>
    <mergeCell ref="B2:E2"/>
    <mergeCell ref="B3:E3"/>
    <mergeCell ref="B4:E4"/>
    <mergeCell ref="B5:E5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E17" sqref="E17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18" customWidth="1"/>
    <col min="6" max="6" width="17.85546875" customWidth="1"/>
  </cols>
  <sheetData>
    <row r="1" spans="1:6">
      <c r="C1" s="104" t="s">
        <v>127</v>
      </c>
      <c r="D1" s="104"/>
      <c r="E1" s="104"/>
      <c r="F1" s="104"/>
    </row>
    <row r="2" spans="1:6">
      <c r="C2" s="104" t="s">
        <v>119</v>
      </c>
      <c r="D2" s="104"/>
      <c r="E2" s="104"/>
      <c r="F2" s="104"/>
    </row>
    <row r="3" spans="1:6">
      <c r="C3" s="104" t="s">
        <v>34</v>
      </c>
      <c r="D3" s="104"/>
      <c r="E3" s="104"/>
      <c r="F3" s="104"/>
    </row>
    <row r="4" spans="1:6">
      <c r="C4" s="104" t="s">
        <v>175</v>
      </c>
      <c r="D4" s="104"/>
      <c r="E4" s="104"/>
      <c r="F4" s="104"/>
    </row>
    <row r="5" spans="1:6">
      <c r="C5" s="104" t="s">
        <v>120</v>
      </c>
      <c r="D5" s="104"/>
      <c r="E5" s="104"/>
      <c r="F5" s="104"/>
    </row>
    <row r="6" spans="1:6">
      <c r="C6" s="104" t="s">
        <v>34</v>
      </c>
      <c r="D6" s="104"/>
      <c r="E6" s="104"/>
      <c r="F6" s="104"/>
    </row>
    <row r="7" spans="1:6">
      <c r="C7" s="104" t="s">
        <v>151</v>
      </c>
      <c r="D7" s="104"/>
      <c r="E7" s="104"/>
      <c r="F7" s="104"/>
    </row>
    <row r="8" spans="1:6">
      <c r="C8" s="104" t="s">
        <v>152</v>
      </c>
      <c r="D8" s="104"/>
      <c r="E8" s="104"/>
      <c r="F8" s="104"/>
    </row>
    <row r="10" spans="1:6" ht="15.75">
      <c r="A10" s="101" t="s">
        <v>126</v>
      </c>
      <c r="B10" s="101"/>
      <c r="C10" s="101"/>
      <c r="D10" s="101"/>
      <c r="E10" s="101"/>
      <c r="F10" s="101"/>
    </row>
    <row r="11" spans="1:6" ht="15.75">
      <c r="A11" s="101" t="s">
        <v>173</v>
      </c>
      <c r="B11" s="101"/>
      <c r="C11" s="101"/>
      <c r="D11" s="101"/>
      <c r="E11" s="101"/>
      <c r="F11" s="101"/>
    </row>
    <row r="13" spans="1:6">
      <c r="F13" s="71" t="s">
        <v>36</v>
      </c>
    </row>
    <row r="14" spans="1:6">
      <c r="A14" s="102" t="s">
        <v>1</v>
      </c>
      <c r="B14" s="103" t="s">
        <v>87</v>
      </c>
      <c r="C14" s="103" t="s">
        <v>41</v>
      </c>
      <c r="D14" s="103" t="s">
        <v>42</v>
      </c>
      <c r="E14" s="102" t="s">
        <v>2</v>
      </c>
      <c r="F14" s="102"/>
    </row>
    <row r="15" spans="1:6">
      <c r="A15" s="102"/>
      <c r="B15" s="103"/>
      <c r="C15" s="103"/>
      <c r="D15" s="103"/>
      <c r="E15" s="70" t="s">
        <v>135</v>
      </c>
      <c r="F15" s="70" t="s">
        <v>174</v>
      </c>
    </row>
    <row r="16" spans="1:6">
      <c r="A16" s="69" t="s">
        <v>3</v>
      </c>
      <c r="B16" s="69"/>
      <c r="C16" s="66"/>
      <c r="D16" s="66"/>
      <c r="E16" s="57">
        <f t="shared" ref="E16:F16" si="0">E17</f>
        <v>3102.5</v>
      </c>
      <c r="F16" s="57">
        <f t="shared" si="0"/>
        <v>3221.5</v>
      </c>
    </row>
    <row r="17" spans="1:6" ht="66.75" customHeight="1">
      <c r="A17" s="58" t="s">
        <v>124</v>
      </c>
      <c r="B17" s="56">
        <v>791</v>
      </c>
      <c r="C17" s="55"/>
      <c r="D17" s="55"/>
      <c r="E17" s="57">
        <f>E18+E35</f>
        <v>3102.5</v>
      </c>
      <c r="F17" s="57">
        <f>F18+F35</f>
        <v>3221.5</v>
      </c>
    </row>
    <row r="18" spans="1:6" ht="75.75" customHeight="1">
      <c r="A18" s="58" t="s">
        <v>171</v>
      </c>
      <c r="B18" s="56">
        <v>791</v>
      </c>
      <c r="C18" s="56" t="s">
        <v>88</v>
      </c>
      <c r="D18" s="56"/>
      <c r="E18" s="57">
        <f t="shared" ref="E18:F18" si="1">E19+E23+E27</f>
        <v>1264.8999999999999</v>
      </c>
      <c r="F18" s="57">
        <f t="shared" si="1"/>
        <v>1282.0999999999999</v>
      </c>
    </row>
    <row r="19" spans="1:6" ht="34.5" customHeight="1">
      <c r="A19" s="60" t="s">
        <v>109</v>
      </c>
      <c r="B19" s="55">
        <v>791</v>
      </c>
      <c r="C19" s="62" t="s">
        <v>116</v>
      </c>
      <c r="D19" s="56"/>
      <c r="E19" s="37">
        <f t="shared" ref="E19:F21" si="2">E20</f>
        <v>0</v>
      </c>
      <c r="F19" s="37">
        <f t="shared" si="2"/>
        <v>0</v>
      </c>
    </row>
    <row r="20" spans="1:6" ht="34.5" customHeight="1">
      <c r="A20" s="63" t="s">
        <v>108</v>
      </c>
      <c r="B20" s="55">
        <v>791</v>
      </c>
      <c r="C20" s="62" t="s">
        <v>117</v>
      </c>
      <c r="D20" s="56"/>
      <c r="E20" s="37">
        <f t="shared" si="2"/>
        <v>0</v>
      </c>
      <c r="F20" s="37">
        <f t="shared" si="2"/>
        <v>0</v>
      </c>
    </row>
    <row r="21" spans="1:6" ht="102.75" customHeight="1">
      <c r="A21" s="75" t="s">
        <v>145</v>
      </c>
      <c r="B21" s="55">
        <v>791</v>
      </c>
      <c r="C21" s="62" t="s">
        <v>115</v>
      </c>
      <c r="D21" s="56"/>
      <c r="E21" s="37">
        <f t="shared" si="2"/>
        <v>0</v>
      </c>
      <c r="F21" s="37">
        <f t="shared" si="2"/>
        <v>0</v>
      </c>
    </row>
    <row r="22" spans="1:6" ht="39.75" customHeight="1">
      <c r="A22" s="60" t="s">
        <v>50</v>
      </c>
      <c r="B22" s="55">
        <v>791</v>
      </c>
      <c r="C22" s="62" t="s">
        <v>115</v>
      </c>
      <c r="D22" s="55">
        <v>200</v>
      </c>
      <c r="E22" s="37">
        <f>'прил 8'!D23</f>
        <v>0</v>
      </c>
      <c r="F22" s="37">
        <f>'прил 8'!E23</f>
        <v>0</v>
      </c>
    </row>
    <row r="23" spans="1:6" ht="18.75" customHeight="1">
      <c r="A23" s="67" t="s">
        <v>81</v>
      </c>
      <c r="B23" s="55">
        <v>791</v>
      </c>
      <c r="C23" s="55" t="s">
        <v>62</v>
      </c>
      <c r="D23" s="56"/>
      <c r="E23" s="37">
        <f t="shared" ref="E23:F25" si="3">E24</f>
        <v>0</v>
      </c>
      <c r="F23" s="37">
        <f t="shared" si="3"/>
        <v>0</v>
      </c>
    </row>
    <row r="24" spans="1:6" ht="33" customHeight="1">
      <c r="A24" s="67" t="s">
        <v>63</v>
      </c>
      <c r="B24" s="55">
        <v>791</v>
      </c>
      <c r="C24" s="55" t="s">
        <v>64</v>
      </c>
      <c r="D24" s="56"/>
      <c r="E24" s="37">
        <f t="shared" si="3"/>
        <v>0</v>
      </c>
      <c r="F24" s="37">
        <f t="shared" si="3"/>
        <v>0</v>
      </c>
    </row>
    <row r="25" spans="1:6" ht="112.5" customHeight="1">
      <c r="A25" s="75" t="s">
        <v>145</v>
      </c>
      <c r="B25" s="55">
        <v>791</v>
      </c>
      <c r="C25" s="62" t="s">
        <v>65</v>
      </c>
      <c r="D25" s="62"/>
      <c r="E25" s="37">
        <f t="shared" si="3"/>
        <v>0</v>
      </c>
      <c r="F25" s="37">
        <f t="shared" si="3"/>
        <v>0</v>
      </c>
    </row>
    <row r="26" spans="1:6" ht="30.75" customHeight="1">
      <c r="A26" s="67" t="s">
        <v>74</v>
      </c>
      <c r="B26" s="55">
        <v>791</v>
      </c>
      <c r="C26" s="62" t="s">
        <v>65</v>
      </c>
      <c r="D26" s="62">
        <v>200</v>
      </c>
      <c r="E26" s="37">
        <f>'прил 8'!D27</f>
        <v>0</v>
      </c>
      <c r="F26" s="37">
        <f>'прил 8'!E27</f>
        <v>0</v>
      </c>
    </row>
    <row r="27" spans="1:6" ht="30.75" customHeight="1">
      <c r="A27" s="67" t="s">
        <v>68</v>
      </c>
      <c r="B27" s="55">
        <v>791</v>
      </c>
      <c r="C27" s="62" t="s">
        <v>69</v>
      </c>
      <c r="D27" s="62"/>
      <c r="E27" s="37">
        <f t="shared" ref="E27:F27" si="4">E28</f>
        <v>1264.8999999999999</v>
      </c>
      <c r="F27" s="37">
        <f t="shared" si="4"/>
        <v>1282.0999999999999</v>
      </c>
    </row>
    <row r="28" spans="1:6" ht="32.25" customHeight="1">
      <c r="A28" s="67" t="s">
        <v>82</v>
      </c>
      <c r="B28" s="55">
        <v>791</v>
      </c>
      <c r="C28" s="62" t="s">
        <v>71</v>
      </c>
      <c r="D28" s="62"/>
      <c r="E28" s="37">
        <f>E29+E33</f>
        <v>1264.8999999999999</v>
      </c>
      <c r="F28" s="37">
        <f>F29+F33</f>
        <v>1282.0999999999999</v>
      </c>
    </row>
    <row r="29" spans="1:6" ht="30" customHeight="1">
      <c r="A29" s="67" t="s">
        <v>83</v>
      </c>
      <c r="B29" s="55">
        <v>791</v>
      </c>
      <c r="C29" s="62" t="s">
        <v>73</v>
      </c>
      <c r="D29" s="62"/>
      <c r="E29" s="37">
        <f>E30+E31+E32</f>
        <v>1264.8999999999999</v>
      </c>
      <c r="F29" s="37">
        <f>F30+F31+F32</f>
        <v>1282.0999999999999</v>
      </c>
    </row>
    <row r="30" spans="1:6" ht="30" customHeight="1">
      <c r="A30" s="86" t="s">
        <v>47</v>
      </c>
      <c r="B30" s="88">
        <v>791</v>
      </c>
      <c r="C30" s="87" t="s">
        <v>73</v>
      </c>
      <c r="D30" s="87">
        <v>100</v>
      </c>
      <c r="E30" s="37">
        <f>'прил 8'!D31</f>
        <v>222.7</v>
      </c>
      <c r="F30" s="37">
        <f>'прил 8'!E31</f>
        <v>222.7</v>
      </c>
    </row>
    <row r="31" spans="1:6" ht="31.5" customHeight="1">
      <c r="A31" s="67" t="s">
        <v>74</v>
      </c>
      <c r="B31" s="55">
        <v>791</v>
      </c>
      <c r="C31" s="62" t="s">
        <v>73</v>
      </c>
      <c r="D31" s="62">
        <v>200</v>
      </c>
      <c r="E31" s="37">
        <f>'прил 8'!D32</f>
        <v>1040.0999999999999</v>
      </c>
      <c r="F31" s="37">
        <f>'прил 8'!E32</f>
        <v>1057.3</v>
      </c>
    </row>
    <row r="32" spans="1:6" ht="31.5" customHeight="1">
      <c r="A32" s="60" t="s">
        <v>51</v>
      </c>
      <c r="B32" s="72">
        <v>791</v>
      </c>
      <c r="C32" s="62" t="s">
        <v>136</v>
      </c>
      <c r="D32" s="62">
        <v>800</v>
      </c>
      <c r="E32" s="37">
        <v>2.1</v>
      </c>
      <c r="F32" s="37">
        <v>2.1</v>
      </c>
    </row>
    <row r="33" spans="1:6" ht="111.75" customHeight="1">
      <c r="A33" s="75" t="s">
        <v>145</v>
      </c>
      <c r="B33" s="55">
        <v>791</v>
      </c>
      <c r="C33" s="62" t="s">
        <v>75</v>
      </c>
      <c r="D33" s="62"/>
      <c r="E33" s="37">
        <f>E34</f>
        <v>0</v>
      </c>
      <c r="F33" s="37">
        <f>F34</f>
        <v>0</v>
      </c>
    </row>
    <row r="34" spans="1:6" ht="40.5" customHeight="1">
      <c r="A34" s="67" t="s">
        <v>74</v>
      </c>
      <c r="B34" s="55">
        <v>791</v>
      </c>
      <c r="C34" s="62" t="s">
        <v>75</v>
      </c>
      <c r="D34" s="62">
        <v>200</v>
      </c>
      <c r="E34" s="37">
        <f>'прил 8'!D35</f>
        <v>0</v>
      </c>
      <c r="F34" s="37">
        <f>'прил 8'!E35</f>
        <v>0</v>
      </c>
    </row>
    <row r="35" spans="1:6" ht="24" customHeight="1">
      <c r="A35" s="60" t="s">
        <v>168</v>
      </c>
      <c r="B35" s="56">
        <v>791</v>
      </c>
      <c r="C35" s="64" t="s">
        <v>157</v>
      </c>
      <c r="D35" s="64"/>
      <c r="E35" s="57">
        <f>E36+E38+E42+E44+E47</f>
        <v>1837.6</v>
      </c>
      <c r="F35" s="57">
        <f>F36+F38+F42+F44+F47</f>
        <v>1939.4</v>
      </c>
    </row>
    <row r="36" spans="1:6" ht="30" customHeight="1">
      <c r="A36" s="67" t="s">
        <v>95</v>
      </c>
      <c r="B36" s="55">
        <v>791</v>
      </c>
      <c r="C36" s="62" t="s">
        <v>158</v>
      </c>
      <c r="D36" s="62"/>
      <c r="E36" s="37">
        <f t="shared" ref="E36:F36" si="5">E37</f>
        <v>626</v>
      </c>
      <c r="F36" s="37">
        <f t="shared" si="5"/>
        <v>626</v>
      </c>
    </row>
    <row r="37" spans="1:6" ht="79.5" customHeight="1">
      <c r="A37" s="67" t="s">
        <v>47</v>
      </c>
      <c r="B37" s="55">
        <v>791</v>
      </c>
      <c r="C37" s="62" t="s">
        <v>158</v>
      </c>
      <c r="D37" s="62">
        <v>100</v>
      </c>
      <c r="E37" s="37">
        <f>'прил 8'!D38</f>
        <v>626</v>
      </c>
      <c r="F37" s="37">
        <f>'прил 8'!E38</f>
        <v>626</v>
      </c>
    </row>
    <row r="38" spans="1:6">
      <c r="A38" s="67" t="s">
        <v>49</v>
      </c>
      <c r="B38" s="55">
        <v>791</v>
      </c>
      <c r="C38" s="62" t="s">
        <v>161</v>
      </c>
      <c r="D38" s="62"/>
      <c r="E38" s="37">
        <f t="shared" ref="E38" si="6">E39+E40+E41</f>
        <v>1023</v>
      </c>
      <c r="F38" s="37">
        <f t="shared" ref="F38" si="7">F39+F40+F41</f>
        <v>1039.3</v>
      </c>
    </row>
    <row r="39" spans="1:6" ht="78" customHeight="1">
      <c r="A39" s="67" t="s">
        <v>47</v>
      </c>
      <c r="B39" s="55">
        <v>791</v>
      </c>
      <c r="C39" s="62" t="s">
        <v>159</v>
      </c>
      <c r="D39" s="62">
        <v>100</v>
      </c>
      <c r="E39" s="37">
        <f>'прил 8'!D40</f>
        <v>516.4</v>
      </c>
      <c r="F39" s="37">
        <f>'прил 8'!E40</f>
        <v>516.4</v>
      </c>
    </row>
    <row r="40" spans="1:6" ht="27" customHeight="1">
      <c r="A40" s="60" t="s">
        <v>74</v>
      </c>
      <c r="B40" s="55">
        <v>791</v>
      </c>
      <c r="C40" s="62" t="s">
        <v>159</v>
      </c>
      <c r="D40" s="62">
        <v>200</v>
      </c>
      <c r="E40" s="37">
        <f>'прил 8'!D41</f>
        <v>489.5</v>
      </c>
      <c r="F40" s="37">
        <f>'прил 8'!E41</f>
        <v>505.8</v>
      </c>
    </row>
    <row r="41" spans="1:6" ht="22.5" customHeight="1">
      <c r="A41" s="67" t="s">
        <v>51</v>
      </c>
      <c r="B41" s="55">
        <v>791</v>
      </c>
      <c r="C41" s="62" t="s">
        <v>159</v>
      </c>
      <c r="D41" s="62">
        <v>800</v>
      </c>
      <c r="E41" s="37">
        <f>'прил 8'!D42</f>
        <v>17.100000000000001</v>
      </c>
      <c r="F41" s="37">
        <f>'прил 8'!E42</f>
        <v>17.100000000000001</v>
      </c>
    </row>
    <row r="42" spans="1:6" ht="20.25" customHeight="1">
      <c r="A42" s="67" t="s">
        <v>53</v>
      </c>
      <c r="B42" s="55">
        <v>791</v>
      </c>
      <c r="C42" s="62" t="s">
        <v>54</v>
      </c>
      <c r="D42" s="62"/>
      <c r="E42" s="37">
        <f t="shared" ref="E42:F42" si="8">E43</f>
        <v>10</v>
      </c>
      <c r="F42" s="37">
        <f t="shared" si="8"/>
        <v>10</v>
      </c>
    </row>
    <row r="43" spans="1:6" ht="21" customHeight="1">
      <c r="A43" s="67" t="s">
        <v>51</v>
      </c>
      <c r="B43" s="55">
        <v>791</v>
      </c>
      <c r="C43" s="62" t="s">
        <v>54</v>
      </c>
      <c r="D43" s="62">
        <v>800</v>
      </c>
      <c r="E43" s="37">
        <f>'прил 8'!D44</f>
        <v>10</v>
      </c>
      <c r="F43" s="37">
        <f>'прил 8'!E44</f>
        <v>10</v>
      </c>
    </row>
    <row r="44" spans="1:6" ht="65.25" customHeight="1">
      <c r="A44" s="67" t="s">
        <v>57</v>
      </c>
      <c r="B44" s="55">
        <v>791</v>
      </c>
      <c r="C44" s="62" t="s">
        <v>160</v>
      </c>
      <c r="D44" s="62"/>
      <c r="E44" s="37">
        <f t="shared" ref="E44" si="9">E45+E46</f>
        <v>103.6</v>
      </c>
      <c r="F44" s="37">
        <f t="shared" ref="F44" si="10">F45+F46</f>
        <v>108.4</v>
      </c>
    </row>
    <row r="45" spans="1:6" ht="84" customHeight="1">
      <c r="A45" s="67" t="s">
        <v>47</v>
      </c>
      <c r="B45" s="55">
        <v>791</v>
      </c>
      <c r="C45" s="62" t="s">
        <v>160</v>
      </c>
      <c r="D45" s="62">
        <v>100</v>
      </c>
      <c r="E45" s="37">
        <f>'прил 8'!D46</f>
        <v>93.6</v>
      </c>
      <c r="F45" s="37">
        <f>'прил 8'!E46</f>
        <v>98.4</v>
      </c>
    </row>
    <row r="46" spans="1:6" ht="30" customHeight="1">
      <c r="A46" s="67" t="s">
        <v>74</v>
      </c>
      <c r="B46" s="55">
        <v>791</v>
      </c>
      <c r="C46" s="62" t="s">
        <v>160</v>
      </c>
      <c r="D46" s="62">
        <v>200</v>
      </c>
      <c r="E46" s="37">
        <f>'прил 8'!D47</f>
        <v>10</v>
      </c>
      <c r="F46" s="37">
        <f>'прил 8'!E47</f>
        <v>10</v>
      </c>
    </row>
    <row r="47" spans="1:6" ht="26.25" customHeight="1">
      <c r="A47" s="67" t="s">
        <v>77</v>
      </c>
      <c r="B47" s="55">
        <v>791</v>
      </c>
      <c r="C47" s="62" t="s">
        <v>78</v>
      </c>
      <c r="D47" s="62"/>
      <c r="E47" s="37">
        <f t="shared" ref="E47:F47" si="11">E48</f>
        <v>75</v>
      </c>
      <c r="F47" s="37">
        <f t="shared" si="11"/>
        <v>155.69999999999999</v>
      </c>
    </row>
    <row r="48" spans="1:6">
      <c r="A48" s="60" t="s">
        <v>79</v>
      </c>
      <c r="B48" s="55">
        <v>791</v>
      </c>
      <c r="C48" s="62" t="s">
        <v>78</v>
      </c>
      <c r="D48" s="62">
        <v>900</v>
      </c>
      <c r="E48" s="37">
        <f>'прил 8'!D49</f>
        <v>75</v>
      </c>
      <c r="F48" s="37">
        <f>'прил 8'!E49</f>
        <v>155.69999999999999</v>
      </c>
    </row>
    <row r="49" spans="1:5" ht="15.75">
      <c r="A49" s="4"/>
    </row>
    <row r="50" spans="1:5" ht="15.75">
      <c r="A50" s="4"/>
    </row>
    <row r="51" spans="1:5">
      <c r="A51" s="53" t="s">
        <v>37</v>
      </c>
      <c r="B51" s="1"/>
      <c r="C51" s="1"/>
      <c r="D51" s="1"/>
      <c r="E51" s="1"/>
    </row>
  </sheetData>
  <mergeCells count="15">
    <mergeCell ref="A14:A15"/>
    <mergeCell ref="B14:B15"/>
    <mergeCell ref="C14:C15"/>
    <mergeCell ref="D14:D15"/>
    <mergeCell ref="E14:F14"/>
    <mergeCell ref="C7:F7"/>
    <mergeCell ref="C8:F8"/>
    <mergeCell ref="A10:F10"/>
    <mergeCell ref="A11:F11"/>
    <mergeCell ref="C1:F1"/>
    <mergeCell ref="C2:F2"/>
    <mergeCell ref="C3:F3"/>
    <mergeCell ref="C4:F4"/>
    <mergeCell ref="C5:F5"/>
    <mergeCell ref="C6:F6"/>
  </mergeCells>
  <pageMargins left="0.9055118110236221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2020-11-12T06:39:21Z</dcterms:modified>
</cp:coreProperties>
</file>