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'Лист1'!$A$1:$D$95</definedName>
  </definedNames>
  <calcPr fullCalcOnLoad="1"/>
</workbook>
</file>

<file path=xl/sharedStrings.xml><?xml version="1.0" encoding="utf-8"?>
<sst xmlns="http://schemas.openxmlformats.org/spreadsheetml/2006/main" count="289" uniqueCount="222">
  <si>
    <t xml:space="preserve"> Месячный отчет</t>
  </si>
  <si>
    <t xml:space="preserve"> об исполнении бюджета</t>
  </si>
  <si>
    <t xml:space="preserve"> 801232511015 СП Орловский сельсовет</t>
  </si>
  <si>
    <t>Ед.Изм.: руб.</t>
  </si>
  <si>
    <t>Классификация</t>
  </si>
  <si>
    <t>Касса</t>
  </si>
  <si>
    <t>Доходы</t>
  </si>
  <si>
    <t>\ \</t>
  </si>
  <si>
    <t xml:space="preserve"> </t>
  </si>
  <si>
    <t>\\\\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</si>
  <si>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</si>
  <si>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</si>
  <si>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90 000,00</t>
  </si>
  <si>
    <t>\1010201001\182\1000\110 \</t>
  </si>
  <si>
    <t>Единый сельскохозяйственный налог</t>
  </si>
  <si>
    <t>\1050301001\182\0000\110 \</t>
  </si>
  <si>
    <t>30 000,00</t>
  </si>
  <si>
    <t>35 000,00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</si>
  <si>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</si>
  <si>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</si>
  <si>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34 000,00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</si>
  <si>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</si>
  <si>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\1060601310\182\0000\110 \</t>
  </si>
  <si>
    <t>\1060601310\182\1000\110 \</t>
  </si>
  <si>
    <t>\1060601310\182\2000\110 \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</si>
  <si>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</si>
  <si>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\1060602310\182\0000\110 \</t>
  </si>
  <si>
    <t>300 000,00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</si>
  <si>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</si>
  <si>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</si>
  <si>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3 000,00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</si>
  <si>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</si>
  <si>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\1110501310\863\0000\120 \</t>
  </si>
  <si>
    <t>80 000,00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</si>
  <si>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</si>
  <si>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\1110503510\863\0000\120 \</t>
  </si>
  <si>
    <t>12 000,00</t>
  </si>
  <si>
    <t>Прочие доходы от оказания платных услуг (работ) получателями средств бюджетов поселений</t>
  </si>
  <si>
    <t>\1130199510\791\0000\130 \</t>
  </si>
  <si>
    <t>1 000,00</t>
  </si>
  <si>
    <t>Дотации бюджетам поселений на выравнивание бюджетной обеспеченности</t>
  </si>
  <si>
    <t>\2020100110\791\0000\151 \</t>
  </si>
  <si>
    <t>Дотации бюджетам поселений на поддержку мер по обеспечению сбалансированности бюджетов</t>
  </si>
  <si>
    <t>\2020100310\791\0000\151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</si>
  <si>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</si>
  <si>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\2020301510\791\0000\151 \</t>
  </si>
  <si>
    <t>Прочие межбюджетные трансферты, передаваемые бюджетам поселений</t>
  </si>
  <si>
    <t>\2020499910\791\7502\151 \</t>
  </si>
  <si>
    <t>400 000,00</t>
  </si>
  <si>
    <t>Расходы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</si>
  <si>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</si>
  <si>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</si>
  <si>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</si>
  <si>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Непрограммные расходы</t>
  </si>
  <si>
    <t>\0102\791\99\\\\\\\\\\ \</t>
  </si>
  <si>
    <t>\0102\791\99\0\\\\\\\\\ \</t>
  </si>
  <si>
    <t>Глава муниципального образования</t>
  </si>
  <si>
    <t>\0102\791\99\0\0203\\\\\\\\ \</t>
  </si>
  <si>
    <t xml:space="preserve"> \0102\791\99\0\0203\121\213\ФЗ131-03_98\\РП-А-0100\3.00.000.000\\ 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</si>
  <si>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</si>
  <si>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</si>
  <si>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\0104\791\99\\\\\\\\\\ \</t>
  </si>
  <si>
    <t>\0104\791\99\0\\\\\\\\\ \</t>
  </si>
  <si>
    <t xml:space="preserve"> \0104\791\99\0\0204\121\213\ФЗ131-03_98\\РП-А-0100\3.00.000.000\\ \ </t>
  </si>
  <si>
    <t xml:space="preserve"> \0104\791\99\0\0204\242\226.7\ФЗ131-03_98\\РП-А-0100\3.00.000.000\\ \ </t>
  </si>
  <si>
    <t xml:space="preserve"> \0104\791\99\0\0204\244\221\ФЗ131-03_98\\РП-А-0100\3.00.000.000\\ \ </t>
  </si>
  <si>
    <t xml:space="preserve"> \0104\791\99\0\0204\244\223.6\ФЗ131-03_98\\РП-А-0100\3.00.000.000\\ \ </t>
  </si>
  <si>
    <t>90 900,00</t>
  </si>
  <si>
    <t xml:space="preserve"> \0104\791\99\0\0204\244\224\ФЗ131-03_98\\РП-А-0100\3.00.000.000\\ \ </t>
  </si>
  <si>
    <t>2 500,00</t>
  </si>
  <si>
    <t xml:space="preserve"> \0104\791\99\0\0204\244\225.6\ФЗ131-03_98\\РП-А-0100\3.00.000.000\\ \ </t>
  </si>
  <si>
    <t xml:space="preserve"> \0104\791\99\0\0204\244\226.10\ФЗ131-03_98\\РП-А-0100\3.00.000.000\\ \ </t>
  </si>
  <si>
    <t xml:space="preserve"> \0104\791\99\0\0204\244\226.6\ФЗ131-03_98\\РП-А-0100\3.00.000.000\\ \ </t>
  </si>
  <si>
    <t xml:space="preserve"> \0104\791\99\0\0204\244\226.8\ФЗ131-03_98\\РП-А-0100\3.00.000.000\\ \ </t>
  </si>
  <si>
    <t xml:space="preserve"> \0104\791\99\0\0204\244\290.8\ФЗ131-03_98\\РП-А-0100\3.00.000.000\\ \ </t>
  </si>
  <si>
    <t xml:space="preserve"> \0104\791\99\0\0204\244\340.3\ФЗ131-03_98\\РП-А-0100\3.00.000.000\\ \ </t>
  </si>
  <si>
    <t xml:space="preserve"> \0104\791\99\0\0204\851\290.1.1\ФЗ131-03_98\\РП-А-0100\3.00.000.000\\ \ </t>
  </si>
  <si>
    <t>11 760,00</t>
  </si>
  <si>
    <t xml:space="preserve"> \0104\791\99\0\0204\852\290.1.2\ФЗ131-03_98\\РП-А-0100\3.00.000.000\\ \ </t>
  </si>
  <si>
    <t>2 400,00</t>
  </si>
  <si>
    <t>Резервные фонды</t>
  </si>
  <si>
    <t>\0111\\\\\\\\\\\\ \</t>
  </si>
  <si>
    <t>10 000,00</t>
  </si>
  <si>
    <t>\0111\791\99\\\\\\\\\\ \</t>
  </si>
  <si>
    <t>\0111\791\99\0\\\\\\\\\ \</t>
  </si>
  <si>
    <t>Резервные фонды местных администраций</t>
  </si>
  <si>
    <t>\0111\791\99\0\0750\\\\\\\\ \</t>
  </si>
  <si>
    <t>Мобилизационная и вневойсковая подготовка</t>
  </si>
  <si>
    <t>\0203\\\\\\\\\\\\ \</t>
  </si>
  <si>
    <t>\0203\791\99\\\\\\\\\\ \</t>
  </si>
  <si>
    <t>\0203\791\99\0\\\\\\\\\ \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</si>
  <si>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</si>
  <si>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\0203\791\99\0\5118\\\\\\\\ \</t>
  </si>
  <si>
    <t xml:space="preserve"> \0203\791\99\0\5118\121\213\ФЗ53-98_1\\РП-В-5700\3.00.000.000\\ \ </t>
  </si>
  <si>
    <t xml:space="preserve"> \0203\791\99\0\5118\244\222\ФЗ53-98_1\\РП-В-5700\3.00.000.000\\ \ </t>
  </si>
  <si>
    <t xml:space="preserve"> \0203\791\99\0\5118\244\340.3\ФЗ53-98_1\\РП-В-5700\3.00.000.000\\ \ </t>
  </si>
  <si>
    <t>Дорожное хозяйство (дорожные фонды)</t>
  </si>
  <si>
    <t>\0409\\\\\\\\\\\\ \</t>
  </si>
  <si>
    <t>100 000,00</t>
  </si>
  <si>
    <t>Благоустройство</t>
  </si>
  <si>
    <t>\0409\791\30\\\\\\\\\\ \</t>
  </si>
  <si>
    <t>\0409\791\30\0\\\\\\\\\ \</t>
  </si>
  <si>
    <t>\0409\791\30\0\0315\\\\\\\\ \</t>
  </si>
  <si>
    <t>\0503\\\\\\\\\\\\ \</t>
  </si>
  <si>
    <t>\0503\791\30\\\\\\\\\\ \</t>
  </si>
  <si>
    <t>\0503\791\30\0\\\\\\\\\ \</t>
  </si>
  <si>
    <t>Мероприятия по благоустройству территорий населенных пунктов</t>
  </si>
  <si>
    <t>\0503\791\30\0\0605\\\\\\\\ \</t>
  </si>
  <si>
    <t>Муниципальные программы</t>
  </si>
  <si>
    <t xml:space="preserve"> \0503\791\30\0\0605\244\225.1\ФЗ131-03_116\\РП-А-2800\2.00.000.000\\ \ </t>
  </si>
  <si>
    <t xml:space="preserve"> \0503\791\30\0\0605\244\225.6\ФЗ131-03_116\\РП-А-2800\2.00.000.000\\ \ </t>
  </si>
  <si>
    <t xml:space="preserve"> \0503\791\30\0\0605\244\226.10\ФЗ131-03_116\\РП-А-2800\2.00.000.000\\ \ </t>
  </si>
  <si>
    <t xml:space="preserve"> \0503\791\30\0\0605\244\340.3\ФЗ131-03_116\\РП-А-2800\2.00.000.000\\ \ </t>
  </si>
  <si>
    <t>Молодежная политика и оздоровление детей</t>
  </si>
  <si>
    <t>\0707\\\\\\\\\\\\ \</t>
  </si>
  <si>
    <t>15 000,00</t>
  </si>
  <si>
    <t>\0707\791\99\\\\\\\\\\ \</t>
  </si>
  <si>
    <t>\0707\791\99\0\\\\\\\\\ \</t>
  </si>
  <si>
    <t>Мероприятия в сфере молодежной политики</t>
  </si>
  <si>
    <t>\0707\791\99\0\4311\\\\\\\\ \</t>
  </si>
  <si>
    <t>Культура</t>
  </si>
  <si>
    <t>\0801\\\\\\\\\\\\ \</t>
  </si>
  <si>
    <t>Муниципальная программа " Развитие культуры</t>
  </si>
  <si>
    <t>\0801\791\31\\\\\\\\\\ \</t>
  </si>
  <si>
    <t>\0801\791\31\0\\\\\\\\\ \</t>
  </si>
  <si>
    <t>Дворцы и дома культуры, другие учреждения культуры</t>
  </si>
  <si>
    <t>\0801\791\31\0\4409\\\\\\\\ \</t>
  </si>
  <si>
    <t>101 657,50</t>
  </si>
  <si>
    <t>Остатки на начало года</t>
  </si>
  <si>
    <t>\0105020110\791\0000\001 \</t>
  </si>
  <si>
    <t>Остатки на конец отчетного периода</t>
  </si>
  <si>
    <t>\0105020110\791\0000\002 \</t>
  </si>
  <si>
    <t>План</t>
  </si>
  <si>
    <t>Глава Сельского поселения:                                                                       Ф.Б.Закиров</t>
  </si>
  <si>
    <t>Исполнитель ведущий бухгалтер                                                                          Антоненко Л.А.</t>
  </si>
  <si>
    <t>Заработная плата</t>
  </si>
  <si>
    <t>Начисления на выплаты по оплате труда</t>
  </si>
  <si>
    <t xml:space="preserve"> \0104\791\99\0\0204\121\211\ФЗ131-03_98\\РП-А-0100\3.00.000.000\\ \ </t>
  </si>
  <si>
    <t>Услуги вобласти информационных технологий</t>
  </si>
  <si>
    <t>Услуги связи</t>
  </si>
  <si>
    <t>Оплата  потребленя электроэнергии</t>
  </si>
  <si>
    <t>Оплата арендной платы</t>
  </si>
  <si>
    <t>Другие расходы посодержанию имущества</t>
  </si>
  <si>
    <t>Иные работы и услуги</t>
  </si>
  <si>
    <t>Услуги по страхованию</t>
  </si>
  <si>
    <t>Типографские услуги</t>
  </si>
  <si>
    <t>Иные расходы</t>
  </si>
  <si>
    <t>Увеличение стоимости материальных запасов</t>
  </si>
  <si>
    <t>Уплата налогов, входящих в группу налога на имущество</t>
  </si>
  <si>
    <t>Уплата иных налогов</t>
  </si>
  <si>
    <t xml:space="preserve"> \0203\791\99\0\5118\121\211\ФЗ53-98_1\\РП-В-5700\3.00.000.000\\ \ </t>
  </si>
  <si>
    <t>Транспортные слуги</t>
  </si>
  <si>
    <t>Текущий ремонт</t>
  </si>
  <si>
    <t>946000,00</t>
  </si>
  <si>
    <t>Оплата услуг потребленя электроэнергии</t>
  </si>
  <si>
    <t xml:space="preserve"> \0503\791\30\0\0605\244\223.6\ФЗ131-03_116\\РП-А-2800\2.00.000.000\\ \ </t>
  </si>
  <si>
    <t>118229,00</t>
  </si>
  <si>
    <t xml:space="preserve"> \0102\791\99\0\0203\121\211\ФЗ131-03_98\\РП-А-0100\3.00.000.000\\ \ </t>
  </si>
  <si>
    <t>40645,00</t>
  </si>
  <si>
    <t>12275,00</t>
  </si>
  <si>
    <t>2500,00</t>
  </si>
  <si>
    <t>4500,00</t>
  </si>
  <si>
    <t>\1060103010\182\1000\110 \</t>
  </si>
  <si>
    <t>\1060103010\182\2000\110 \</t>
  </si>
  <si>
    <t>151,72</t>
  </si>
  <si>
    <t>Прочие доходы от компенсации затрат бюджетов поселений</t>
  </si>
  <si>
    <t xml:space="preserve"> \1130299510\791\0000\130 013-1112\11015000 </t>
  </si>
  <si>
    <t>720,00</t>
  </si>
  <si>
    <t>14186,76</t>
  </si>
  <si>
    <t>0,00</t>
  </si>
  <si>
    <t>500,00</t>
  </si>
  <si>
    <t>561300,00</t>
  </si>
  <si>
    <t>1132200,00</t>
  </si>
  <si>
    <t>59920,00</t>
  </si>
  <si>
    <t>на  1 апреля 2014 г.</t>
  </si>
  <si>
    <t>11205,00</t>
  </si>
  <si>
    <t>17,50</t>
  </si>
  <si>
    <t>1555,63</t>
  </si>
  <si>
    <t>37902,90</t>
  </si>
  <si>
    <t>400,00</t>
  </si>
  <si>
    <t>165325,00</t>
  </si>
  <si>
    <t>283050,00</t>
  </si>
  <si>
    <t>69577,00</t>
  </si>
  <si>
    <t>\2020499910\791\7503\151 \</t>
  </si>
  <si>
    <t>-23,20</t>
  </si>
  <si>
    <t>Прочие излишне уплаченные</t>
  </si>
  <si>
    <t>\20805000\\</t>
  </si>
  <si>
    <t>78006,00</t>
  </si>
  <si>
    <t>258252,00</t>
  </si>
  <si>
    <t>4597,50</t>
  </si>
  <si>
    <t>70627,00</t>
  </si>
  <si>
    <t>232204,00</t>
  </si>
  <si>
    <t>23245,04</t>
  </si>
  <si>
    <t>5640,00</t>
  </si>
  <si>
    <t>10460,00</t>
  </si>
  <si>
    <t>4702,50</t>
  </si>
  <si>
    <t>5361,00</t>
  </si>
  <si>
    <t>29592,00</t>
  </si>
  <si>
    <t>приобретение основных средств</t>
  </si>
  <si>
    <t xml:space="preserve"> \0104\791\99\0\0204\244\310.2\ФЗ131-03_98\\РП-А-0100\3.00.000.000\\ \ </t>
  </si>
  <si>
    <t>77789,00</t>
  </si>
  <si>
    <t>\0409\791\30\0\0315\244\226.2\\\\\\\ \</t>
  </si>
  <si>
    <t>Услуги по разработке схем территориального планирования, градостроительных и технических регламентов, градостроительному зонированию, планировке территорий</t>
  </si>
  <si>
    <t>191011,20</t>
  </si>
  <si>
    <t>65000,00</t>
  </si>
  <si>
    <t>271410,76</t>
  </si>
  <si>
    <t>56376,00</t>
  </si>
  <si>
    <t>12721,67</t>
  </si>
  <si>
    <t>46957</t>
  </si>
  <si>
    <t>6073,04</t>
  </si>
  <si>
    <t>21444,30</t>
  </si>
  <si>
    <t>625,00</t>
  </si>
  <si>
    <t>6284,40</t>
  </si>
  <si>
    <t>1000,00</t>
  </si>
  <si>
    <t>6270,00</t>
  </si>
  <si>
    <t>243,18</t>
  </si>
  <si>
    <t>56093,73</t>
  </si>
  <si>
    <t>47709,75</t>
  </si>
  <si>
    <t>3495,25</t>
  </si>
  <si>
    <t>2384,40</t>
  </si>
  <si>
    <t>208586,46</t>
  </si>
  <si>
    <t>119261,16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</si>
</sst>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1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1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BreakPreview" zoomScaleSheetLayoutView="100" workbookViewId="0" topLeftCell="A1">
      <selection activeCell="A5" sqref="A5:D5"/>
    </sheetView>
  </sheetViews>
  <sheetFormatPr defaultColWidth="9.00390625" defaultRowHeight="12.75"/>
  <cols>
    <col min="1" max="1" width="48.625" style="0" customWidth="1"/>
    <col min="2" max="2" width="64.75390625" style="0" customWidth="1"/>
    <col min="3" max="3" width="13.00390625" style="0" customWidth="1"/>
    <col min="4" max="4" width="11.875" style="0" customWidth="1"/>
  </cols>
  <sheetData>
    <row r="1" spans="1:5" ht="12.75">
      <c r="A1" s="18" t="s">
        <v>0</v>
      </c>
      <c r="B1" s="19"/>
      <c r="C1" s="19"/>
      <c r="D1" s="19"/>
      <c r="E1" s="1"/>
    </row>
    <row r="2" spans="1:5" ht="12.75">
      <c r="A2" s="18" t="s">
        <v>1</v>
      </c>
      <c r="B2" s="19"/>
      <c r="C2" s="19"/>
      <c r="D2" s="19"/>
      <c r="E2" s="1"/>
    </row>
    <row r="3" spans="1:5" ht="12.75">
      <c r="A3" s="18" t="s">
        <v>2</v>
      </c>
      <c r="B3" s="19"/>
      <c r="C3" s="19"/>
      <c r="D3" s="19"/>
      <c r="E3" s="1"/>
    </row>
    <row r="4" spans="1:5" ht="12.75">
      <c r="A4" s="18" t="s">
        <v>174</v>
      </c>
      <c r="B4" s="19"/>
      <c r="C4" s="19"/>
      <c r="D4" s="19"/>
      <c r="E4" s="1"/>
    </row>
    <row r="5" spans="1:5" ht="12.75">
      <c r="A5" s="20" t="s">
        <v>3</v>
      </c>
      <c r="B5" s="21"/>
      <c r="C5" s="21"/>
      <c r="D5" s="21"/>
      <c r="E5" s="1"/>
    </row>
    <row r="6" spans="1:5" ht="38.25" customHeight="1">
      <c r="A6" s="2"/>
      <c r="B6" s="2" t="s">
        <v>4</v>
      </c>
      <c r="C6" s="2" t="s">
        <v>132</v>
      </c>
      <c r="D6" s="2" t="s">
        <v>5</v>
      </c>
      <c r="E6" s="1"/>
    </row>
    <row r="7" spans="1:5" ht="12.75">
      <c r="A7" s="22" t="s">
        <v>6</v>
      </c>
      <c r="B7" s="3" t="s">
        <v>7</v>
      </c>
      <c r="C7" s="14">
        <f>C8</f>
        <v>2807497</v>
      </c>
      <c r="D7" s="14">
        <f>D8</f>
        <v>611926.1000000001</v>
      </c>
      <c r="E7" s="1"/>
    </row>
    <row r="8" spans="1:5" ht="12.75">
      <c r="A8" s="17"/>
      <c r="B8" s="5" t="s">
        <v>9</v>
      </c>
      <c r="C8" s="11">
        <f>C9+C11+C12+C15+C18+C19+C20+C21+C22+C24+C25+C26+C27+C28</f>
        <v>2807497</v>
      </c>
      <c r="D8" s="11">
        <f>D9+D11+D12+D15+D18+D19+D20+D21+D22+D23+D24+D25+D26+D27+D28+D29</f>
        <v>611926.1000000001</v>
      </c>
      <c r="E8" s="1"/>
    </row>
    <row r="9" spans="1:5" ht="56.25">
      <c r="A9" s="7" t="s">
        <v>10</v>
      </c>
      <c r="B9" s="5" t="s">
        <v>11</v>
      </c>
      <c r="C9" s="6" t="s">
        <v>12</v>
      </c>
      <c r="D9" s="11" t="str">
        <f>D10</f>
        <v>11205,00</v>
      </c>
      <c r="E9" s="1"/>
    </row>
    <row r="10" spans="1:5" ht="56.25">
      <c r="A10" s="7" t="s">
        <v>10</v>
      </c>
      <c r="B10" s="5" t="s">
        <v>13</v>
      </c>
      <c r="C10" s="6" t="s">
        <v>8</v>
      </c>
      <c r="D10" s="6" t="s">
        <v>175</v>
      </c>
      <c r="E10" s="1"/>
    </row>
    <row r="11" spans="1:5" ht="12.75">
      <c r="A11" s="7" t="s">
        <v>14</v>
      </c>
      <c r="B11" s="5" t="s">
        <v>15</v>
      </c>
      <c r="C11" s="6" t="s">
        <v>16</v>
      </c>
      <c r="D11" s="6" t="s">
        <v>169</v>
      </c>
      <c r="E11" s="1"/>
    </row>
    <row r="12" spans="1:5" ht="33.75">
      <c r="A12" s="7" t="s">
        <v>18</v>
      </c>
      <c r="B12" s="5" t="s">
        <v>19</v>
      </c>
      <c r="C12" s="6" t="s">
        <v>20</v>
      </c>
      <c r="D12" s="11">
        <f>D13+D14</f>
        <v>-29.02000000000004</v>
      </c>
      <c r="E12" s="1"/>
    </row>
    <row r="13" spans="1:5" ht="33.75">
      <c r="A13" s="7" t="s">
        <v>18</v>
      </c>
      <c r="B13" s="5" t="s">
        <v>162</v>
      </c>
      <c r="C13" s="6"/>
      <c r="D13" s="11">
        <v>289.64</v>
      </c>
      <c r="E13" s="1"/>
    </row>
    <row r="14" spans="1:5" ht="33.75">
      <c r="A14" s="7" t="s">
        <v>18</v>
      </c>
      <c r="B14" s="5" t="s">
        <v>163</v>
      </c>
      <c r="C14" s="6"/>
      <c r="D14" s="11">
        <v>-318.66</v>
      </c>
      <c r="E14" s="1"/>
    </row>
    <row r="15" spans="1:5" ht="45">
      <c r="A15" s="7" t="s">
        <v>21</v>
      </c>
      <c r="B15" s="5" t="s">
        <v>22</v>
      </c>
      <c r="C15" s="6" t="s">
        <v>17</v>
      </c>
      <c r="D15" s="11">
        <f>D16+D17</f>
        <v>1573.13</v>
      </c>
      <c r="E15" s="1"/>
    </row>
    <row r="16" spans="1:5" ht="45">
      <c r="A16" s="7" t="s">
        <v>21</v>
      </c>
      <c r="B16" s="5" t="s">
        <v>23</v>
      </c>
      <c r="C16" s="6" t="s">
        <v>8</v>
      </c>
      <c r="D16" s="6" t="s">
        <v>177</v>
      </c>
      <c r="E16" s="1"/>
    </row>
    <row r="17" spans="1:5" ht="45">
      <c r="A17" s="7" t="s">
        <v>21</v>
      </c>
      <c r="B17" s="5" t="s">
        <v>24</v>
      </c>
      <c r="C17" s="6"/>
      <c r="D17" s="6" t="s">
        <v>176</v>
      </c>
      <c r="E17" s="1"/>
    </row>
    <row r="18" spans="1:5" ht="45">
      <c r="A18" s="7" t="s">
        <v>25</v>
      </c>
      <c r="B18" s="5" t="s">
        <v>26</v>
      </c>
      <c r="C18" s="6" t="s">
        <v>27</v>
      </c>
      <c r="D18" s="6" t="s">
        <v>178</v>
      </c>
      <c r="E18" s="1"/>
    </row>
    <row r="19" spans="1:5" ht="45">
      <c r="A19" s="7" t="s">
        <v>28</v>
      </c>
      <c r="B19" s="5" t="s">
        <v>29</v>
      </c>
      <c r="C19" s="6" t="s">
        <v>30</v>
      </c>
      <c r="D19" s="6" t="s">
        <v>179</v>
      </c>
      <c r="E19" s="1"/>
    </row>
    <row r="20" spans="1:5" ht="56.25">
      <c r="A20" s="7" t="s">
        <v>31</v>
      </c>
      <c r="B20" s="5" t="s">
        <v>32</v>
      </c>
      <c r="C20" s="6" t="s">
        <v>33</v>
      </c>
      <c r="D20" s="11">
        <v>42073.57</v>
      </c>
      <c r="E20" s="1"/>
    </row>
    <row r="21" spans="1:5" ht="45">
      <c r="A21" s="7" t="s">
        <v>34</v>
      </c>
      <c r="B21" s="5" t="s">
        <v>35</v>
      </c>
      <c r="C21" s="6" t="s">
        <v>36</v>
      </c>
      <c r="D21" s="6" t="s">
        <v>164</v>
      </c>
      <c r="E21" s="1"/>
    </row>
    <row r="22" spans="1:5" ht="22.5">
      <c r="A22" s="7" t="s">
        <v>37</v>
      </c>
      <c r="B22" s="5" t="s">
        <v>38</v>
      </c>
      <c r="C22" s="6" t="s">
        <v>170</v>
      </c>
      <c r="D22" s="6" t="s">
        <v>169</v>
      </c>
      <c r="E22" s="1"/>
    </row>
    <row r="23" spans="1:5" ht="12.75">
      <c r="A23" s="7" t="s">
        <v>165</v>
      </c>
      <c r="B23" s="5" t="s">
        <v>166</v>
      </c>
      <c r="C23" s="6"/>
      <c r="D23" s="6" t="s">
        <v>167</v>
      </c>
      <c r="E23" s="1"/>
    </row>
    <row r="24" spans="1:5" ht="22.5">
      <c r="A24" s="7" t="s">
        <v>40</v>
      </c>
      <c r="B24" s="5" t="s">
        <v>41</v>
      </c>
      <c r="C24" s="6" t="s">
        <v>171</v>
      </c>
      <c r="D24" s="6" t="s">
        <v>180</v>
      </c>
      <c r="E24" s="1"/>
    </row>
    <row r="25" spans="1:5" ht="22.5">
      <c r="A25" s="7" t="s">
        <v>42</v>
      </c>
      <c r="B25" s="5" t="s">
        <v>43</v>
      </c>
      <c r="C25" s="6" t="s">
        <v>172</v>
      </c>
      <c r="D25" s="6" t="s">
        <v>181</v>
      </c>
      <c r="E25" s="1"/>
    </row>
    <row r="26" spans="1:5" ht="33.75">
      <c r="A26" s="7" t="s">
        <v>44</v>
      </c>
      <c r="B26" s="5" t="s">
        <v>45</v>
      </c>
      <c r="C26" s="6" t="s">
        <v>173</v>
      </c>
      <c r="D26" s="6" t="s">
        <v>169</v>
      </c>
      <c r="E26" s="1"/>
    </row>
    <row r="27" spans="1:5" ht="22.5">
      <c r="A27" s="7" t="s">
        <v>46</v>
      </c>
      <c r="B27" s="5" t="s">
        <v>47</v>
      </c>
      <c r="C27" s="6" t="s">
        <v>48</v>
      </c>
      <c r="D27" s="6" t="s">
        <v>169</v>
      </c>
      <c r="E27" s="1"/>
    </row>
    <row r="28" spans="1:5" ht="22.5">
      <c r="A28" s="7" t="s">
        <v>46</v>
      </c>
      <c r="B28" s="5" t="s">
        <v>183</v>
      </c>
      <c r="C28" s="6" t="s">
        <v>182</v>
      </c>
      <c r="D28" s="6" t="s">
        <v>182</v>
      </c>
      <c r="E28" s="1"/>
    </row>
    <row r="29" spans="1:5" ht="12.75">
      <c r="A29" s="7" t="s">
        <v>185</v>
      </c>
      <c r="B29" s="5" t="s">
        <v>186</v>
      </c>
      <c r="C29" s="6"/>
      <c r="D29" s="6" t="s">
        <v>184</v>
      </c>
      <c r="E29" s="1"/>
    </row>
    <row r="30" spans="1:5" ht="12.75">
      <c r="A30" s="8" t="s">
        <v>49</v>
      </c>
      <c r="B30" s="3" t="s">
        <v>50</v>
      </c>
      <c r="C30" s="14">
        <f>C31+C37+C55+C59+C67+C73+C82+C86</f>
        <v>2924761</v>
      </c>
      <c r="D30" s="14">
        <f>D31+D37+D55+D59+D67+D73+D82+D86</f>
        <v>594322.44</v>
      </c>
      <c r="E30" s="1"/>
    </row>
    <row r="31" spans="1:5" s="13" customFormat="1" ht="21">
      <c r="A31" s="8" t="s">
        <v>51</v>
      </c>
      <c r="B31" s="3" t="s">
        <v>52</v>
      </c>
      <c r="C31" s="14">
        <f aca="true" t="shared" si="0" ref="C31:D33">C32</f>
        <v>336258</v>
      </c>
      <c r="D31" s="14">
        <f t="shared" si="0"/>
        <v>70562.76</v>
      </c>
      <c r="E31" s="12"/>
    </row>
    <row r="32" spans="1:5" ht="12.75">
      <c r="A32" s="16" t="s">
        <v>53</v>
      </c>
      <c r="B32" s="5" t="s">
        <v>54</v>
      </c>
      <c r="C32" s="11">
        <f t="shared" si="0"/>
        <v>336258</v>
      </c>
      <c r="D32" s="11">
        <f t="shared" si="0"/>
        <v>70562.76</v>
      </c>
      <c r="E32" s="1"/>
    </row>
    <row r="33" spans="1:5" ht="12.75">
      <c r="A33" s="17"/>
      <c r="B33" s="5" t="s">
        <v>55</v>
      </c>
      <c r="C33" s="11">
        <f t="shared" si="0"/>
        <v>336258</v>
      </c>
      <c r="D33" s="11">
        <f t="shared" si="0"/>
        <v>70562.76</v>
      </c>
      <c r="E33" s="1"/>
    </row>
    <row r="34" spans="1:5" ht="12.75">
      <c r="A34" s="7" t="s">
        <v>56</v>
      </c>
      <c r="B34" s="5" t="s">
        <v>57</v>
      </c>
      <c r="C34" s="11">
        <f>C35+C36</f>
        <v>336258</v>
      </c>
      <c r="D34" s="11">
        <f>D35+D36</f>
        <v>70562.76</v>
      </c>
      <c r="E34" s="1"/>
    </row>
    <row r="35" spans="1:5" ht="12.75">
      <c r="A35" s="7"/>
      <c r="B35" s="5" t="s">
        <v>157</v>
      </c>
      <c r="C35" s="6" t="s">
        <v>188</v>
      </c>
      <c r="D35" s="6" t="s">
        <v>206</v>
      </c>
      <c r="E35" s="1"/>
    </row>
    <row r="36" spans="1:5" ht="12.75">
      <c r="A36" s="7" t="s">
        <v>53</v>
      </c>
      <c r="B36" s="5" t="s">
        <v>58</v>
      </c>
      <c r="C36" s="6" t="s">
        <v>187</v>
      </c>
      <c r="D36" s="6" t="s">
        <v>168</v>
      </c>
      <c r="E36" s="1"/>
    </row>
    <row r="37" spans="1:5" s="13" customFormat="1" ht="31.5">
      <c r="A37" s="8" t="s">
        <v>59</v>
      </c>
      <c r="B37" s="3" t="s">
        <v>60</v>
      </c>
      <c r="C37" s="14">
        <f>C40+C41+C42+C43+C44+C45+C46+C47+C48+C49+C50+C52+C53+C54+C51</f>
        <v>572778.04</v>
      </c>
      <c r="D37" s="14">
        <f>D38</f>
        <v>135913.08999999997</v>
      </c>
      <c r="E37" s="12"/>
    </row>
    <row r="38" spans="1:5" ht="12.75">
      <c r="A38" s="16" t="s">
        <v>53</v>
      </c>
      <c r="B38" s="5" t="s">
        <v>61</v>
      </c>
      <c r="C38" s="11">
        <f>C39</f>
        <v>572778.04</v>
      </c>
      <c r="D38" s="11">
        <f>D39</f>
        <v>135913.08999999997</v>
      </c>
      <c r="E38" s="1"/>
    </row>
    <row r="39" spans="1:5" ht="12.75">
      <c r="A39" s="17"/>
      <c r="B39" s="5" t="s">
        <v>62</v>
      </c>
      <c r="C39" s="11">
        <f>C40+C41+C42+C43+C44+C45+C46+C47+C48+C49+C50+C52+C53+C54+C51</f>
        <v>572778.04</v>
      </c>
      <c r="D39" s="11">
        <f>D40+D41+D42+D43+D44+D45+D46+D47+D48+D49+D50+D51+D52+D53+D54</f>
        <v>135913.08999999997</v>
      </c>
      <c r="E39" s="1"/>
    </row>
    <row r="40" spans="1:5" ht="12.75">
      <c r="A40" s="9" t="s">
        <v>135</v>
      </c>
      <c r="B40" s="10" t="s">
        <v>137</v>
      </c>
      <c r="C40" s="6" t="s">
        <v>191</v>
      </c>
      <c r="D40" s="6" t="s">
        <v>208</v>
      </c>
      <c r="E40" s="1"/>
    </row>
    <row r="41" spans="1:5" ht="12.75">
      <c r="A41" s="9" t="s">
        <v>136</v>
      </c>
      <c r="B41" s="10" t="s">
        <v>63</v>
      </c>
      <c r="C41" s="6" t="s">
        <v>190</v>
      </c>
      <c r="D41" s="6" t="s">
        <v>207</v>
      </c>
      <c r="E41" s="1"/>
    </row>
    <row r="42" spans="1:5" ht="12.75">
      <c r="A42" s="9" t="s">
        <v>138</v>
      </c>
      <c r="B42" s="5" t="s">
        <v>64</v>
      </c>
      <c r="C42" s="6" t="s">
        <v>189</v>
      </c>
      <c r="D42" s="6" t="s">
        <v>169</v>
      </c>
      <c r="E42" s="1"/>
    </row>
    <row r="43" spans="1:5" ht="12.75">
      <c r="A43" s="7" t="s">
        <v>139</v>
      </c>
      <c r="B43" s="5" t="s">
        <v>65</v>
      </c>
      <c r="C43" s="6" t="s">
        <v>192</v>
      </c>
      <c r="D43" s="6" t="s">
        <v>209</v>
      </c>
      <c r="E43" s="1"/>
    </row>
    <row r="44" spans="1:5" ht="12.75">
      <c r="A44" s="9" t="s">
        <v>140</v>
      </c>
      <c r="B44" s="5" t="s">
        <v>66</v>
      </c>
      <c r="C44" s="6" t="s">
        <v>67</v>
      </c>
      <c r="D44" s="6" t="s">
        <v>210</v>
      </c>
      <c r="E44" s="1"/>
    </row>
    <row r="45" spans="1:5" ht="12.75">
      <c r="A45" s="7" t="s">
        <v>141</v>
      </c>
      <c r="B45" s="5" t="s">
        <v>68</v>
      </c>
      <c r="C45" s="6" t="s">
        <v>69</v>
      </c>
      <c r="D45" s="6" t="s">
        <v>211</v>
      </c>
      <c r="E45" s="1"/>
    </row>
    <row r="46" spans="1:5" ht="12.75">
      <c r="A46" s="9" t="s">
        <v>142</v>
      </c>
      <c r="B46" s="5" t="s">
        <v>70</v>
      </c>
      <c r="C46" s="6" t="s">
        <v>193</v>
      </c>
      <c r="D46" s="6" t="s">
        <v>169</v>
      </c>
      <c r="E46" s="1"/>
    </row>
    <row r="47" spans="1:5" ht="12.75">
      <c r="A47" s="9" t="s">
        <v>143</v>
      </c>
      <c r="B47" s="5" t="s">
        <v>71</v>
      </c>
      <c r="C47" s="6" t="s">
        <v>194</v>
      </c>
      <c r="D47" s="6" t="s">
        <v>212</v>
      </c>
      <c r="E47" s="1"/>
    </row>
    <row r="48" spans="1:5" ht="12.75">
      <c r="A48" s="9" t="s">
        <v>144</v>
      </c>
      <c r="B48" s="5" t="s">
        <v>72</v>
      </c>
      <c r="C48" s="6" t="s">
        <v>195</v>
      </c>
      <c r="D48" s="6" t="s">
        <v>195</v>
      </c>
      <c r="E48" s="1"/>
    </row>
    <row r="49" spans="1:5" ht="12.75">
      <c r="A49" s="9" t="s">
        <v>145</v>
      </c>
      <c r="B49" s="5" t="s">
        <v>73</v>
      </c>
      <c r="C49" s="6" t="s">
        <v>196</v>
      </c>
      <c r="D49" s="6" t="s">
        <v>169</v>
      </c>
      <c r="E49" s="1"/>
    </row>
    <row r="50" spans="1:5" ht="12.75">
      <c r="A50" s="9" t="s">
        <v>146</v>
      </c>
      <c r="B50" s="5" t="s">
        <v>74</v>
      </c>
      <c r="C50" s="6" t="s">
        <v>39</v>
      </c>
      <c r="D50" s="6" t="s">
        <v>213</v>
      </c>
      <c r="E50" s="1"/>
    </row>
    <row r="51" spans="1:5" ht="12.75">
      <c r="A51" s="9" t="s">
        <v>198</v>
      </c>
      <c r="B51" s="5" t="s">
        <v>199</v>
      </c>
      <c r="C51" s="6" t="s">
        <v>197</v>
      </c>
      <c r="D51" s="6" t="s">
        <v>197</v>
      </c>
      <c r="E51" s="1"/>
    </row>
    <row r="52" spans="1:5" ht="12.75">
      <c r="A52" s="9" t="s">
        <v>147</v>
      </c>
      <c r="B52" s="5" t="s">
        <v>75</v>
      </c>
      <c r="C52" s="6" t="s">
        <v>200</v>
      </c>
      <c r="D52" s="6" t="s">
        <v>214</v>
      </c>
      <c r="E52" s="1"/>
    </row>
    <row r="53" spans="1:5" ht="12.75">
      <c r="A53" s="9" t="s">
        <v>148</v>
      </c>
      <c r="B53" s="5" t="s">
        <v>76</v>
      </c>
      <c r="C53" s="6" t="s">
        <v>77</v>
      </c>
      <c r="D53" s="6" t="s">
        <v>169</v>
      </c>
      <c r="E53" s="1"/>
    </row>
    <row r="54" spans="1:5" ht="12.75">
      <c r="A54" s="9" t="s">
        <v>149</v>
      </c>
      <c r="B54" s="5" t="s">
        <v>78</v>
      </c>
      <c r="C54" s="6" t="s">
        <v>79</v>
      </c>
      <c r="D54" s="6" t="s">
        <v>215</v>
      </c>
      <c r="E54" s="1"/>
    </row>
    <row r="55" spans="1:5" s="13" customFormat="1" ht="12.75">
      <c r="A55" s="8" t="s">
        <v>80</v>
      </c>
      <c r="B55" s="3" t="s">
        <v>81</v>
      </c>
      <c r="C55" s="4" t="s">
        <v>82</v>
      </c>
      <c r="D55" s="4" t="s">
        <v>169</v>
      </c>
      <c r="E55" s="12"/>
    </row>
    <row r="56" spans="1:5" ht="12.75">
      <c r="A56" s="16" t="s">
        <v>80</v>
      </c>
      <c r="B56" s="5" t="s">
        <v>83</v>
      </c>
      <c r="C56" s="6" t="s">
        <v>82</v>
      </c>
      <c r="D56" s="6" t="s">
        <v>169</v>
      </c>
      <c r="E56" s="1"/>
    </row>
    <row r="57" spans="1:5" ht="12.75">
      <c r="A57" s="17"/>
      <c r="B57" s="5" t="s">
        <v>84</v>
      </c>
      <c r="C57" s="6" t="s">
        <v>82</v>
      </c>
      <c r="D57" s="6" t="s">
        <v>169</v>
      </c>
      <c r="E57" s="1"/>
    </row>
    <row r="58" spans="1:5" ht="12.75">
      <c r="A58" s="7" t="s">
        <v>85</v>
      </c>
      <c r="B58" s="5" t="s">
        <v>86</v>
      </c>
      <c r="C58" s="6" t="s">
        <v>82</v>
      </c>
      <c r="D58" s="6" t="s">
        <v>169</v>
      </c>
      <c r="E58" s="1"/>
    </row>
    <row r="59" spans="1:5" s="13" customFormat="1" ht="12.75">
      <c r="A59" s="8" t="s">
        <v>87</v>
      </c>
      <c r="B59" s="3" t="s">
        <v>88</v>
      </c>
      <c r="C59" s="14">
        <f>C60</f>
        <v>59920</v>
      </c>
      <c r="D59" s="4" t="s">
        <v>169</v>
      </c>
      <c r="E59" s="12"/>
    </row>
    <row r="60" spans="1:5" ht="12.75">
      <c r="A60" s="16" t="s">
        <v>53</v>
      </c>
      <c r="B60" s="5" t="s">
        <v>89</v>
      </c>
      <c r="C60" s="11">
        <f>C61</f>
        <v>59920</v>
      </c>
      <c r="D60" s="6" t="s">
        <v>169</v>
      </c>
      <c r="E60" s="1"/>
    </row>
    <row r="61" spans="1:5" ht="12.75">
      <c r="A61" s="17"/>
      <c r="B61" s="5" t="s">
        <v>90</v>
      </c>
      <c r="C61" s="11">
        <f>C62</f>
        <v>59920</v>
      </c>
      <c r="D61" s="6" t="s">
        <v>169</v>
      </c>
      <c r="E61" s="1"/>
    </row>
    <row r="62" spans="1:5" ht="33.75">
      <c r="A62" s="7" t="s">
        <v>91</v>
      </c>
      <c r="B62" s="5" t="s">
        <v>92</v>
      </c>
      <c r="C62" s="11">
        <f>C63+C64+C65+C66</f>
        <v>59920</v>
      </c>
      <c r="D62" s="6" t="s">
        <v>169</v>
      </c>
      <c r="E62" s="1"/>
    </row>
    <row r="63" spans="1:5" ht="12.75">
      <c r="A63" s="9" t="s">
        <v>135</v>
      </c>
      <c r="B63" s="5" t="s">
        <v>150</v>
      </c>
      <c r="C63" s="6" t="s">
        <v>158</v>
      </c>
      <c r="D63" s="6" t="s">
        <v>169</v>
      </c>
      <c r="E63" s="1"/>
    </row>
    <row r="64" spans="1:5" ht="12.75">
      <c r="A64" s="9" t="s">
        <v>136</v>
      </c>
      <c r="B64" s="5" t="s">
        <v>93</v>
      </c>
      <c r="C64" s="6" t="s">
        <v>159</v>
      </c>
      <c r="D64" s="6" t="s">
        <v>169</v>
      </c>
      <c r="E64" s="1"/>
    </row>
    <row r="65" spans="1:5" ht="12.75">
      <c r="A65" s="9" t="s">
        <v>151</v>
      </c>
      <c r="B65" s="5" t="s">
        <v>94</v>
      </c>
      <c r="C65" s="6" t="s">
        <v>160</v>
      </c>
      <c r="D65" s="6" t="s">
        <v>169</v>
      </c>
      <c r="E65" s="1"/>
    </row>
    <row r="66" spans="1:5" ht="12.75">
      <c r="A66" s="9" t="s">
        <v>147</v>
      </c>
      <c r="B66" s="5" t="s">
        <v>95</v>
      </c>
      <c r="C66" s="6" t="s">
        <v>161</v>
      </c>
      <c r="D66" s="6" t="s">
        <v>169</v>
      </c>
      <c r="E66" s="1"/>
    </row>
    <row r="67" spans="1:5" s="13" customFormat="1" ht="12.75">
      <c r="A67" s="8" t="s">
        <v>96</v>
      </c>
      <c r="B67" s="3" t="s">
        <v>97</v>
      </c>
      <c r="C67" s="14">
        <f>C68+C71+C72</f>
        <v>239154</v>
      </c>
      <c r="D67" s="14">
        <f>D68+D71+D72</f>
        <v>69577</v>
      </c>
      <c r="E67" s="12"/>
    </row>
    <row r="68" spans="1:5" ht="12.75">
      <c r="A68" s="16" t="s">
        <v>96</v>
      </c>
      <c r="B68" s="5" t="s">
        <v>100</v>
      </c>
      <c r="C68" s="6" t="s">
        <v>98</v>
      </c>
      <c r="D68" s="6" t="s">
        <v>169</v>
      </c>
      <c r="E68" s="1"/>
    </row>
    <row r="69" spans="1:5" ht="12.75">
      <c r="A69" s="17"/>
      <c r="B69" s="5" t="s">
        <v>101</v>
      </c>
      <c r="C69" s="6" t="s">
        <v>98</v>
      </c>
      <c r="D69" s="6" t="s">
        <v>169</v>
      </c>
      <c r="E69" s="1"/>
    </row>
    <row r="70" spans="1:5" ht="12.75">
      <c r="A70" s="9" t="s">
        <v>152</v>
      </c>
      <c r="B70" s="5" t="s">
        <v>102</v>
      </c>
      <c r="C70" s="6" t="s">
        <v>98</v>
      </c>
      <c r="D70" s="6" t="s">
        <v>169</v>
      </c>
      <c r="E70" s="1"/>
    </row>
    <row r="71" spans="1:5" ht="15.75" customHeight="1">
      <c r="A71" s="1" t="s">
        <v>202</v>
      </c>
      <c r="B71" s="5" t="s">
        <v>201</v>
      </c>
      <c r="C71" s="6" t="s">
        <v>182</v>
      </c>
      <c r="D71" s="6" t="s">
        <v>169</v>
      </c>
      <c r="E71" s="1"/>
    </row>
    <row r="72" spans="1:5" ht="12.75">
      <c r="A72" s="1" t="s">
        <v>202</v>
      </c>
      <c r="B72" s="5" t="s">
        <v>201</v>
      </c>
      <c r="C72" s="6" t="s">
        <v>182</v>
      </c>
      <c r="D72" s="6" t="s">
        <v>182</v>
      </c>
      <c r="E72" s="1"/>
    </row>
    <row r="73" spans="1:5" s="13" customFormat="1" ht="12.75">
      <c r="A73" s="8" t="s">
        <v>99</v>
      </c>
      <c r="B73" s="3" t="s">
        <v>103</v>
      </c>
      <c r="C73" s="14">
        <f aca="true" t="shared" si="1" ref="C73:D75">C74</f>
        <v>745650.96</v>
      </c>
      <c r="D73" s="14">
        <f t="shared" si="1"/>
        <v>107298.73000000001</v>
      </c>
      <c r="E73" s="12"/>
    </row>
    <row r="74" spans="1:5" ht="12.75">
      <c r="A74" s="16" t="s">
        <v>99</v>
      </c>
      <c r="B74" s="5" t="s">
        <v>104</v>
      </c>
      <c r="C74" s="11">
        <f t="shared" si="1"/>
        <v>745650.96</v>
      </c>
      <c r="D74" s="11">
        <f t="shared" si="1"/>
        <v>107298.73000000001</v>
      </c>
      <c r="E74" s="1"/>
    </row>
    <row r="75" spans="1:5" ht="12.75">
      <c r="A75" s="17"/>
      <c r="B75" s="5" t="s">
        <v>105</v>
      </c>
      <c r="C75" s="11">
        <f t="shared" si="1"/>
        <v>745650.96</v>
      </c>
      <c r="D75" s="11">
        <f t="shared" si="1"/>
        <v>107298.73000000001</v>
      </c>
      <c r="E75" s="1"/>
    </row>
    <row r="76" spans="1:5" ht="22.5">
      <c r="A76" s="7" t="s">
        <v>106</v>
      </c>
      <c r="B76" s="5" t="s">
        <v>107</v>
      </c>
      <c r="C76" s="11">
        <f>C77+C78+C79+C80+C81</f>
        <v>745650.96</v>
      </c>
      <c r="D76" s="11">
        <f>D77+D78+D79+D80+D81</f>
        <v>107298.73000000001</v>
      </c>
      <c r="E76" s="1"/>
    </row>
    <row r="77" spans="1:5" ht="12.75">
      <c r="A77" s="9" t="s">
        <v>154</v>
      </c>
      <c r="B77" s="10" t="s">
        <v>155</v>
      </c>
      <c r="C77" s="6" t="s">
        <v>156</v>
      </c>
      <c r="D77" s="6" t="s">
        <v>216</v>
      </c>
      <c r="E77" s="1"/>
    </row>
    <row r="78" spans="1:5" ht="12.75">
      <c r="A78" s="7" t="s">
        <v>108</v>
      </c>
      <c r="B78" s="5" t="s">
        <v>109</v>
      </c>
      <c r="C78" s="6" t="s">
        <v>203</v>
      </c>
      <c r="D78" s="6" t="s">
        <v>217</v>
      </c>
      <c r="E78" s="1"/>
    </row>
    <row r="79" spans="1:5" ht="12.75">
      <c r="A79" s="7" t="s">
        <v>108</v>
      </c>
      <c r="B79" s="5" t="s">
        <v>110</v>
      </c>
      <c r="C79" s="6" t="s">
        <v>204</v>
      </c>
      <c r="D79" s="6" t="s">
        <v>169</v>
      </c>
      <c r="E79" s="1"/>
    </row>
    <row r="80" spans="1:5" ht="12.75">
      <c r="A80" s="9" t="s">
        <v>143</v>
      </c>
      <c r="B80" s="5" t="s">
        <v>111</v>
      </c>
      <c r="C80" s="6" t="s">
        <v>205</v>
      </c>
      <c r="D80" s="6" t="s">
        <v>218</v>
      </c>
      <c r="E80" s="1"/>
    </row>
    <row r="81" spans="1:5" ht="12.75">
      <c r="A81" s="7" t="s">
        <v>108</v>
      </c>
      <c r="B81" s="5" t="s">
        <v>112</v>
      </c>
      <c r="C81" s="6" t="s">
        <v>98</v>
      </c>
      <c r="D81" s="6" t="s">
        <v>169</v>
      </c>
      <c r="E81" s="1"/>
    </row>
    <row r="82" spans="1:5" s="13" customFormat="1" ht="12.75">
      <c r="A82" s="8" t="s">
        <v>113</v>
      </c>
      <c r="B82" s="3" t="s">
        <v>114</v>
      </c>
      <c r="C82" s="4" t="s">
        <v>115</v>
      </c>
      <c r="D82" s="14" t="str">
        <f>D83</f>
        <v>2384,40</v>
      </c>
      <c r="E82" s="12"/>
    </row>
    <row r="83" spans="1:5" ht="12.75">
      <c r="A83" s="16" t="s">
        <v>53</v>
      </c>
      <c r="B83" s="5" t="s">
        <v>116</v>
      </c>
      <c r="C83" s="6" t="s">
        <v>115</v>
      </c>
      <c r="D83" s="11" t="str">
        <f>D84</f>
        <v>2384,40</v>
      </c>
      <c r="E83" s="1"/>
    </row>
    <row r="84" spans="1:5" ht="12.75">
      <c r="A84" s="17"/>
      <c r="B84" s="5" t="s">
        <v>117</v>
      </c>
      <c r="C84" s="6" t="s">
        <v>115</v>
      </c>
      <c r="D84" s="11" t="str">
        <f>D85</f>
        <v>2384,40</v>
      </c>
      <c r="E84" s="1"/>
    </row>
    <row r="85" spans="1:5" ht="12.75">
      <c r="A85" s="7" t="s">
        <v>118</v>
      </c>
      <c r="B85" s="5" t="s">
        <v>119</v>
      </c>
      <c r="C85" s="6" t="s">
        <v>115</v>
      </c>
      <c r="D85" s="6" t="s">
        <v>219</v>
      </c>
      <c r="E85" s="1"/>
    </row>
    <row r="86" spans="1:5" s="13" customFormat="1" ht="12.75">
      <c r="A86" s="8" t="s">
        <v>120</v>
      </c>
      <c r="B86" s="3" t="s">
        <v>121</v>
      </c>
      <c r="C86" s="4" t="s">
        <v>153</v>
      </c>
      <c r="D86" s="14" t="str">
        <f>D87</f>
        <v>208586,46</v>
      </c>
      <c r="E86" s="12"/>
    </row>
    <row r="87" spans="1:5" ht="12.75">
      <c r="A87" s="16" t="s">
        <v>122</v>
      </c>
      <c r="B87" s="5" t="s">
        <v>123</v>
      </c>
      <c r="C87" s="6" t="s">
        <v>153</v>
      </c>
      <c r="D87" s="11" t="str">
        <f>D88</f>
        <v>208586,46</v>
      </c>
      <c r="E87" s="1"/>
    </row>
    <row r="88" spans="1:5" ht="12.75">
      <c r="A88" s="17"/>
      <c r="B88" s="5" t="s">
        <v>124</v>
      </c>
      <c r="C88" s="6" t="s">
        <v>153</v>
      </c>
      <c r="D88" s="11" t="str">
        <f>D89</f>
        <v>208586,46</v>
      </c>
      <c r="E88" s="1"/>
    </row>
    <row r="89" spans="1:5" ht="12.75">
      <c r="A89" s="7" t="s">
        <v>125</v>
      </c>
      <c r="B89" s="5" t="s">
        <v>126</v>
      </c>
      <c r="C89" s="6" t="s">
        <v>153</v>
      </c>
      <c r="D89" s="6" t="s">
        <v>220</v>
      </c>
      <c r="E89" s="1"/>
    </row>
    <row r="90" spans="1:5" ht="12.75">
      <c r="A90" s="8" t="s">
        <v>128</v>
      </c>
      <c r="B90" s="3" t="s">
        <v>129</v>
      </c>
      <c r="C90" s="4" t="s">
        <v>8</v>
      </c>
      <c r="D90" s="4" t="s">
        <v>127</v>
      </c>
      <c r="E90" s="1"/>
    </row>
    <row r="91" spans="1:5" ht="12.75">
      <c r="A91" s="8" t="s">
        <v>130</v>
      </c>
      <c r="B91" s="3" t="s">
        <v>131</v>
      </c>
      <c r="C91" s="4" t="s">
        <v>8</v>
      </c>
      <c r="D91" s="4" t="s">
        <v>221</v>
      </c>
      <c r="E91" s="1"/>
    </row>
    <row r="92" spans="1:5" ht="12.75">
      <c r="A92" s="1"/>
      <c r="B92" s="1"/>
      <c r="C92" s="1"/>
      <c r="D92" s="1"/>
      <c r="E92" s="1"/>
    </row>
    <row r="93" spans="1:3" ht="12.75">
      <c r="A93" s="15" t="s">
        <v>133</v>
      </c>
      <c r="B93" s="15"/>
      <c r="C93" s="15"/>
    </row>
    <row r="95" spans="1:2" ht="12.75">
      <c r="A95" s="15" t="s">
        <v>134</v>
      </c>
      <c r="B95" s="15"/>
    </row>
  </sheetData>
  <mergeCells count="16">
    <mergeCell ref="A32:A33"/>
    <mergeCell ref="A87:A88"/>
    <mergeCell ref="A60:A61"/>
    <mergeCell ref="A68:A69"/>
    <mergeCell ref="A74:A75"/>
    <mergeCell ref="A83:A84"/>
    <mergeCell ref="A93:C93"/>
    <mergeCell ref="A95:B95"/>
    <mergeCell ref="A38:A39"/>
    <mergeCell ref="A1:D1"/>
    <mergeCell ref="A2:D2"/>
    <mergeCell ref="A3:D3"/>
    <mergeCell ref="A4:D4"/>
    <mergeCell ref="A56:A57"/>
    <mergeCell ref="A5:D5"/>
    <mergeCell ref="A7:A8"/>
  </mergeCells>
  <printOptions horizontalCentered="1"/>
  <pageMargins left="0.1968503937007874" right="0.1968503937007874" top="1.1811023622047245" bottom="0.1968503937007874" header="0" footer="0"/>
  <pageSetup horizontalDpi="300" verticalDpi="300" orientation="landscape" paperSize="9" scale="77" r:id="rId1"/>
  <headerFooter alignWithMargins="0">
    <oddHeader>&amp;C&amp;P из &amp;N</oddHeader>
  </headerFooter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user1101</dc:creator>
  <cp:keywords/>
  <dc:description/>
  <cp:lastModifiedBy>ASUS</cp:lastModifiedBy>
  <cp:lastPrinted>2014-04-02T05:46:11Z</cp:lastPrinted>
  <dcterms:created xsi:type="dcterms:W3CDTF">2014-02-05T09:10:08Z</dcterms:created>
  <dcterms:modified xsi:type="dcterms:W3CDTF">2014-05-07T15:52:54Z</dcterms:modified>
  <cp:category/>
  <cp:version/>
  <cp:contentType/>
  <cp:contentStatus/>
</cp:coreProperties>
</file>